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85" windowHeight="951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<sst xmlns="http://schemas.openxmlformats.org/spreadsheetml/2006/main" count="135" uniqueCount="116">
  <si>
    <t>lp</t>
  </si>
  <si>
    <t>Tytuł</t>
  </si>
  <si>
    <t>Źródło pokrycia kosztów</t>
  </si>
  <si>
    <t>Uwagi</t>
  </si>
  <si>
    <t>Zaległe</t>
  </si>
  <si>
    <t>Bieżące</t>
  </si>
  <si>
    <t>Razem</t>
  </si>
  <si>
    <t>Koszty</t>
  </si>
  <si>
    <t>POD</t>
  </si>
  <si>
    <t>Składka  Członkowska</t>
  </si>
  <si>
    <t>Opłaty  na  rzecz  ogrodu</t>
  </si>
  <si>
    <t>Wywóz  odpadów</t>
  </si>
  <si>
    <t>w  miesiacach:</t>
  </si>
  <si>
    <t>Konserwacja  sieci energ  i  wodociąg</t>
  </si>
  <si>
    <t>Koszty  administracji</t>
  </si>
  <si>
    <t>Koszty  statutowe</t>
  </si>
  <si>
    <t xml:space="preserve">Razem                                     </t>
  </si>
  <si>
    <t>Oświetlenie  ogrodu</t>
  </si>
  <si>
    <t>Wynagrodzenia</t>
  </si>
  <si>
    <t>Narzuty od wynagrodzeń i świdczenia /ZUS/</t>
  </si>
  <si>
    <t>RAZEM OPŁATY NA RZECZ OGRODU</t>
  </si>
  <si>
    <t xml:space="preserve">Gospodarz  </t>
  </si>
  <si>
    <t>Łacznie  opłaty i remonty</t>
  </si>
  <si>
    <t xml:space="preserve">ŁACZNIE OPŁATY NA INWESTYCJE </t>
  </si>
  <si>
    <t>łączny koszt/działka</t>
  </si>
  <si>
    <t>Fund/skł</t>
  </si>
  <si>
    <t>Zwrot kosztów  podróży na posiedz. Zarządu</t>
  </si>
  <si>
    <t>a</t>
  </si>
  <si>
    <t>b</t>
  </si>
  <si>
    <t>106  Działek</t>
  </si>
  <si>
    <t>materiały  biurowe                   600,00</t>
  </si>
  <si>
    <t xml:space="preserve">           rozliczeniowego,  nie  mniej  niż  średnie  zużycie  za  okres  bieżący</t>
  </si>
  <si>
    <t>F.Rozwoju</t>
  </si>
  <si>
    <t>działak</t>
  </si>
  <si>
    <t>łaczny koszt</t>
  </si>
  <si>
    <t>łączny koszt</t>
  </si>
  <si>
    <t>działka</t>
  </si>
  <si>
    <t>działaka</t>
  </si>
  <si>
    <t>=</t>
  </si>
  <si>
    <t>Prezes ROD "Zacisze"    Jan Bazan ……………………………………..</t>
  </si>
  <si>
    <t>Wartość prac</t>
  </si>
  <si>
    <t>c</t>
  </si>
  <si>
    <t>Koszt Walnego, ognisk i pozostałe koszty</t>
  </si>
  <si>
    <t>F. mod i wymiany sieci  elektrycznej 2010-13</t>
  </si>
  <si>
    <t>Zwrot kosztów  podróży w  związku z  wyk.</t>
  </si>
  <si>
    <t>związanych z dział. Statutową</t>
  </si>
  <si>
    <t>energia elektryczna  i woda      150,00</t>
  </si>
  <si>
    <t>styczeń-marzec                3 x 1 =   3</t>
  </si>
  <si>
    <t>lipiec-sierpień                   2 x 6 =  12</t>
  </si>
  <si>
    <t>wrzesień-październik        2 x 2 =    4</t>
  </si>
  <si>
    <t xml:space="preserve">kwiecień-czerwiec             2 x 5 =  10   </t>
  </si>
  <si>
    <t>wynagrodzenie 12x988,00</t>
  </si>
  <si>
    <t>Fund/składka</t>
  </si>
  <si>
    <t xml:space="preserve">RAZEM OPŁATY NA  REMONTY </t>
  </si>
  <si>
    <t xml:space="preserve">OPŁATY NA REMONTY </t>
  </si>
  <si>
    <t xml:space="preserve">        a/.wymiar  opłaty    za  pobór  wody  bez  licznika  wynosi  średnie  zużycie wody  x  2</t>
  </si>
  <si>
    <t xml:space="preserve">        b/wymiar  opłaty  przy  braku  dostępu  do  licznika  lub  stwierdzonej  awarii, wynosi, zużycie wody  za ubiegły okresu</t>
  </si>
  <si>
    <t xml:space="preserve">Razem opłaty, remonty i inwestycje 2011 r </t>
  </si>
  <si>
    <t>Zgodnie  z Uchwałą  Nr 45/2009 Prezydium Krajowej Rady  PZD z  dnia 31 marca 2009 r , ustala  się, że  w  przypadku</t>
  </si>
  <si>
    <t>praca 
działkowców</t>
  </si>
  <si>
    <t>praca 
działko</t>
  </si>
  <si>
    <t xml:space="preserve">nie  opłacenia  należności za  pobór energii  w  oznaczonym  terminie,  spowoduje wystawienie  wezwania do zapłaty.   </t>
  </si>
  <si>
    <t>Nie  uregulowanie należności  w  terminie  wskazanym  na  wezwaniu do  zapłaty  będzie  podstawą do</t>
  </si>
  <si>
    <t xml:space="preserve">odłączenia  działki  od  sieci. Ponowne  podłączenie  nastąpi  po  uregulowaniu  należności  za  prąd,  </t>
  </si>
  <si>
    <t xml:space="preserve"> Plan preliminarza finansowego  ROD "Zacisze" na 2012 rok - Walne  Zebranie  w  dniu 05.05.2012 r</t>
  </si>
  <si>
    <r>
      <t xml:space="preserve">40700,00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 x  0,19 zł  x  65%=5026,45</t>
    </r>
  </si>
  <si>
    <t xml:space="preserve">TERMIN PŁATNOŚCI  31.05.2012 r   </t>
  </si>
  <si>
    <t>WPISOWE  300,00 zł, F. INWESTYCYJNY 1658,24 zł</t>
  </si>
  <si>
    <r>
      <t xml:space="preserve">Razem                                    </t>
    </r>
    <r>
      <rPr>
        <b/>
        <sz val="12"/>
        <rFont val="Arial CE"/>
        <family val="0"/>
      </rPr>
      <t xml:space="preserve">  29  </t>
    </r>
  </si>
  <si>
    <t>1 wywóz 11r -561,60 zł/ 12r- 654,91 zł</t>
  </si>
  <si>
    <t>Ksiegowa   12 x 760,00</t>
  </si>
  <si>
    <t xml:space="preserve">  12X 140,45</t>
  </si>
  <si>
    <t>usługi bankowe                       350,00</t>
  </si>
  <si>
    <t>telefon  gospodarz                   300,00</t>
  </si>
  <si>
    <t>telefon członek Zarzadu           300,00</t>
  </si>
  <si>
    <t>internet                                   400,00</t>
  </si>
  <si>
    <t>prace i utrzymanie czystości    350,00</t>
  </si>
  <si>
    <t xml:space="preserve">usługi pocztowe i ksero            350,00         </t>
  </si>
  <si>
    <t>ubezpieczenie OC Zarzadu       270,00</t>
  </si>
  <si>
    <t>pozostałe koszty                     530,00</t>
  </si>
  <si>
    <t>12x6x202,00=14544,00</t>
  </si>
  <si>
    <t>6 x202,00=1212,00</t>
  </si>
  <si>
    <t>Razem                                 3.600,00</t>
  </si>
  <si>
    <t>d</t>
  </si>
  <si>
    <t>Środki na świad./ Uchwała KR PZD 143/2007</t>
  </si>
  <si>
    <t>do 2011 r</t>
  </si>
  <si>
    <t>Odsetki</t>
  </si>
  <si>
    <t>Wymiar  czasu pracy  na  rzecz  ogrodu  -  8 godzin  ze  stawką  10,00 zł / godz  z  terminem płatności  31.12.2012 r</t>
  </si>
  <si>
    <t>Wymiar opłaty wodnej  za 2012 r wynosi  00,00 zł na  każdego użytkownika sieci</t>
  </si>
  <si>
    <t>Termin  płatności  za zużytą  wodę  -   I odczyt  31.07.2012 r z  terminem  płatności 31.08.2012 r</t>
  </si>
  <si>
    <t xml:space="preserve">                                                       II  odczyt 31.11.2012 r z  terminem  płatności  31.12.2012 r</t>
  </si>
  <si>
    <t xml:space="preserve">za  zużyta wodę i abonament ,  zgodnie  ze  wskazaniami liczników  głównych przez  sumę  wskazań wszystkich  podliczników wody,  </t>
  </si>
  <si>
    <t>przy  czym :</t>
  </si>
  <si>
    <t>należnych odsetk ustawowych,  kosztów  upomnienia  w  kwocie  8,00 zł   wraz z  kosztami  podłączenia  w  kwocie  50,00 zł.</t>
  </si>
  <si>
    <t>z  terminem  płatności  31.05.2012 r w  kasie lub na konto nr 04 1940 1076 3068 2311 0000 0000</t>
  </si>
  <si>
    <t>Sporządził:  Jakub  Wasik   ……………………………………......………</t>
  </si>
  <si>
    <r>
      <t>SKŁADKA CZŁONKOWSKA  ZA  2012 r  0,19 zł  za1 m</t>
    </r>
    <r>
      <rPr>
        <b/>
        <vertAlign val="superscript"/>
        <sz val="9"/>
        <rFont val="Arial CE"/>
        <family val="2"/>
      </rPr>
      <t xml:space="preserve">2   </t>
    </r>
    <r>
      <rPr>
        <b/>
        <sz val="9"/>
        <rFont val="Arial CE"/>
        <family val="2"/>
      </rPr>
      <t>działki</t>
    </r>
  </si>
  <si>
    <r>
      <t xml:space="preserve">KONTO BANKOWE -    CREDIT AGRIKOLA   Nr         </t>
    </r>
    <r>
      <rPr>
        <b/>
        <sz val="12"/>
        <rFont val="Arial CE"/>
        <family val="0"/>
      </rPr>
      <t>04 1940 1076 3068 2311 0000 0000</t>
    </r>
  </si>
  <si>
    <t>wzrost koszt</t>
  </si>
  <si>
    <t>OPŁATY NA INWESTYCJE</t>
  </si>
  <si>
    <t>Przewodniczący Walnego Zebrania …………………………..</t>
  </si>
  <si>
    <t>Wymiar opłaty energetycznej za 2012 r wynosi  4,28 zł na  każdego użytkownika sieci</t>
  </si>
  <si>
    <r>
      <t>Łącznie  do  zapłaty  /1094,57  zł + 4,28 zł   +  0,19  zł  za m</t>
    </r>
    <r>
      <rPr>
        <b/>
        <vertAlign val="superscript"/>
        <sz val="16"/>
        <rFont val="Arial CE"/>
        <family val="0"/>
      </rPr>
      <t>2</t>
    </r>
    <r>
      <rPr>
        <b/>
        <sz val="16"/>
        <rFont val="Arial CE"/>
        <family val="0"/>
      </rPr>
      <t xml:space="preserve"> działki /</t>
    </r>
  </si>
  <si>
    <t>Remont i przystosowanie ośrodka</t>
  </si>
  <si>
    <t>`</t>
  </si>
  <si>
    <t xml:space="preserve">F.specjalny </t>
  </si>
  <si>
    <t>Wymiana szafki -11 i 13 protokół konieczności</t>
  </si>
  <si>
    <t>w  tym  po 1 h na prace porządkowe i napraw dróg , 4 h  na modernizację  sieci energ. i 3 h remont przyjętych obiektów.</t>
  </si>
  <si>
    <r>
      <t xml:space="preserve">Wymiar opłaty za pobór wody   - cena 1m 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  wynosi - wartośc  faktur  </t>
    </r>
  </si>
  <si>
    <t>424h</t>
  </si>
  <si>
    <t>318h</t>
  </si>
  <si>
    <t xml:space="preserve">I Etap-modernizacja sieci /10r   </t>
  </si>
  <si>
    <t xml:space="preserve">II Etap- 2 szt szafek , kabel /11 r  </t>
  </si>
  <si>
    <t xml:space="preserve">III Etap- wymiana szafek </t>
  </si>
  <si>
    <t xml:space="preserve">IV Etap- wymiana szafek </t>
  </si>
  <si>
    <r>
      <t>Razem 2010-2012+lampy</t>
    </r>
    <r>
      <rPr>
        <b/>
        <sz val="10"/>
        <rFont val="Arial CE"/>
        <family val="0"/>
      </rPr>
      <t xml:space="preserve"> 23.013,60   zł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</si>
</sst>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0"/>
      <name val="Arial CE"/>
      <family val="2"/>
    </font>
    <font>
      <sz val="2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vertAlign val="superscript"/>
      <sz val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b/>
      <vertAlign val="superscript"/>
      <sz val="16"/>
      <name val="Arial CE"/>
      <family val="0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medium"/>
      <top style="double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0" fillId="0" borderId="7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0" fillId="0" borderId="8" xfId="0" applyNumberForma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2" fontId="0" fillId="0" borderId="9" xfId="0" applyNumberForma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2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2" fontId="0" fillId="0" borderId="28" xfId="0" applyNumberForma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2" fontId="0" fillId="0" borderId="31" xfId="0" applyNumberForma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7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4" xfId="0" applyNumberFormat="1" applyBorder="1" applyAlignment="1">
      <alignment horizontal="right" vertical="center"/>
    </xf>
    <xf numFmtId="2" fontId="0" fillId="0" borderId="35" xfId="0" applyNumberFormat="1" applyBorder="1" applyAlignment="1">
      <alignment horizontal="right" vertical="center"/>
    </xf>
    <xf numFmtId="2" fontId="0" fillId="0" borderId="36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2" fontId="0" fillId="0" borderId="40" xfId="0" applyNumberFormat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/>
    </xf>
    <xf numFmtId="2" fontId="0" fillId="0" borderId="42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2" fontId="0" fillId="0" borderId="43" xfId="0" applyNumberFormat="1" applyBorder="1" applyAlignment="1">
      <alignment horizontal="right" vertical="center"/>
    </xf>
    <xf numFmtId="2" fontId="1" fillId="0" borderId="43" xfId="0" applyNumberFormat="1" applyFont="1" applyBorder="1" applyAlignment="1">
      <alignment horizontal="right" vertical="center"/>
    </xf>
    <xf numFmtId="2" fontId="1" fillId="0" borderId="4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2" fontId="3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0" fontId="3" fillId="0" borderId="51" xfId="0" applyFont="1" applyBorder="1" applyAlignment="1">
      <alignment horizontal="left" vertical="center"/>
    </xf>
    <xf numFmtId="2" fontId="0" fillId="0" borderId="51" xfId="0" applyNumberFormat="1" applyBorder="1" applyAlignment="1">
      <alignment horizontal="right" vertical="center"/>
    </xf>
    <xf numFmtId="2" fontId="1" fillId="0" borderId="51" xfId="0" applyNumberFormat="1" applyFont="1" applyBorder="1" applyAlignment="1">
      <alignment horizontal="right" vertical="center"/>
    </xf>
    <xf numFmtId="2" fontId="9" fillId="0" borderId="51" xfId="0" applyNumberFormat="1" applyFon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2" fontId="0" fillId="0" borderId="55" xfId="0" applyNumberFormat="1" applyBorder="1" applyAlignment="1">
      <alignment horizontal="right" vertical="center"/>
    </xf>
    <xf numFmtId="2" fontId="13" fillId="0" borderId="56" xfId="0" applyNumberFormat="1" applyFont="1" applyBorder="1" applyAlignment="1">
      <alignment vertical="center"/>
    </xf>
    <xf numFmtId="2" fontId="13" fillId="0" borderId="57" xfId="0" applyNumberFormat="1" applyFont="1" applyBorder="1" applyAlignment="1">
      <alignment horizontal="center" vertical="center"/>
    </xf>
    <xf numFmtId="2" fontId="15" fillId="0" borderId="57" xfId="0" applyNumberFormat="1" applyFont="1" applyBorder="1" applyAlignment="1">
      <alignment horizontal="center" vertical="center"/>
    </xf>
    <xf numFmtId="2" fontId="15" fillId="0" borderId="57" xfId="0" applyNumberFormat="1" applyFont="1" applyBorder="1" applyAlignment="1">
      <alignment horizontal="right" vertical="center"/>
    </xf>
    <xf numFmtId="2" fontId="13" fillId="0" borderId="57" xfId="0" applyNumberFormat="1" applyFont="1" applyBorder="1" applyAlignment="1">
      <alignment vertical="center"/>
    </xf>
    <xf numFmtId="2" fontId="15" fillId="0" borderId="58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center"/>
    </xf>
    <xf numFmtId="2" fontId="15" fillId="0" borderId="39" xfId="0" applyNumberFormat="1" applyFont="1" applyBorder="1" applyAlignment="1">
      <alignment horizontal="left" vertical="center"/>
    </xf>
    <xf numFmtId="2" fontId="1" fillId="0" borderId="59" xfId="0" applyNumberFormat="1" applyFont="1" applyBorder="1" applyAlignment="1">
      <alignment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right" vertical="center"/>
    </xf>
    <xf numFmtId="2" fontId="0" fillId="0" borderId="60" xfId="0" applyNumberFormat="1" applyFont="1" applyBorder="1" applyAlignment="1">
      <alignment vertical="center"/>
    </xf>
    <xf numFmtId="2" fontId="0" fillId="0" borderId="61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2" fontId="0" fillId="0" borderId="63" xfId="0" applyNumberFormat="1" applyFont="1" applyBorder="1" applyAlignment="1">
      <alignment horizontal="right" vertical="center"/>
    </xf>
    <xf numFmtId="2" fontId="1" fillId="0" borderId="64" xfId="0" applyNumberFormat="1" applyFont="1" applyBorder="1" applyAlignment="1">
      <alignment horizontal="right" vertical="center"/>
    </xf>
    <xf numFmtId="2" fontId="1" fillId="0" borderId="65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2" fontId="1" fillId="0" borderId="64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1" fontId="1" fillId="0" borderId="34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" fontId="0" fillId="0" borderId="68" xfId="0" applyNumberForma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1" fillId="0" borderId="69" xfId="0" applyNumberFormat="1" applyFont="1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70" xfId="0" applyNumberFormat="1" applyBorder="1" applyAlignment="1">
      <alignment horizontal="left" vertical="center"/>
    </xf>
    <xf numFmtId="0" fontId="0" fillId="0" borderId="71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2" fontId="1" fillId="0" borderId="4" xfId="0" applyNumberFormat="1" applyFont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2" fontId="3" fillId="0" borderId="75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0" fontId="8" fillId="0" borderId="76" xfId="0" applyFont="1" applyBorder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2" fontId="1" fillId="0" borderId="78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9" fillId="0" borderId="21" xfId="0" applyNumberFormat="1" applyFont="1" applyBorder="1" applyAlignment="1">
      <alignment horizontal="right" vertical="center"/>
    </xf>
    <xf numFmtId="2" fontId="0" fillId="0" borderId="64" xfId="0" applyNumberFormat="1" applyBorder="1" applyAlignment="1">
      <alignment horizontal="right" vertical="center"/>
    </xf>
    <xf numFmtId="2" fontId="11" fillId="0" borderId="77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2" fontId="0" fillId="0" borderId="77" xfId="0" applyNumberFormat="1" applyFont="1" applyBorder="1" applyAlignment="1">
      <alignment horizontal="right" vertical="center"/>
    </xf>
    <xf numFmtId="2" fontId="0" fillId="0" borderId="56" xfId="0" applyNumberFormat="1" applyFont="1" applyBorder="1" applyAlignment="1">
      <alignment horizontal="right" vertical="center"/>
    </xf>
    <xf numFmtId="2" fontId="0" fillId="0" borderId="79" xfId="0" applyNumberFormat="1" applyFont="1" applyBorder="1" applyAlignment="1">
      <alignment horizontal="right" vertical="center"/>
    </xf>
    <xf numFmtId="2" fontId="0" fillId="0" borderId="80" xfId="0" applyNumberFormat="1" applyFont="1" applyBorder="1" applyAlignment="1">
      <alignment horizontal="right" vertical="center"/>
    </xf>
    <xf numFmtId="2" fontId="0" fillId="0" borderId="64" xfId="0" applyNumberFormat="1" applyFont="1" applyBorder="1" applyAlignment="1">
      <alignment horizontal="right" vertical="center"/>
    </xf>
    <xf numFmtId="2" fontId="0" fillId="0" borderId="65" xfId="0" applyNumberFormat="1" applyFon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3" fillId="0" borderId="78" xfId="0" applyNumberFormat="1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right" vertical="center"/>
    </xf>
    <xf numFmtId="2" fontId="1" fillId="0" borderId="78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12" fillId="0" borderId="81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2" fontId="1" fillId="0" borderId="82" xfId="0" applyNumberFormat="1" applyFont="1" applyBorder="1" applyAlignment="1">
      <alignment horizontal="right" vertical="center"/>
    </xf>
    <xf numFmtId="2" fontId="1" fillId="0" borderId="81" xfId="0" applyNumberFormat="1" applyFont="1" applyBorder="1" applyAlignment="1">
      <alignment horizontal="right" vertical="center"/>
    </xf>
    <xf numFmtId="2" fontId="1" fillId="0" borderId="83" xfId="0" applyNumberFormat="1" applyFont="1" applyBorder="1" applyAlignment="1">
      <alignment horizontal="right" vertical="center"/>
    </xf>
    <xf numFmtId="2" fontId="1" fillId="0" borderId="84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2" fontId="1" fillId="0" borderId="55" xfId="0" applyNumberFormat="1" applyFont="1" applyBorder="1" applyAlignment="1">
      <alignment horizontal="right" vertical="center"/>
    </xf>
    <xf numFmtId="2" fontId="0" fillId="0" borderId="85" xfId="0" applyNumberForma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right" vertical="center"/>
    </xf>
    <xf numFmtId="0" fontId="1" fillId="0" borderId="87" xfId="0" applyFont="1" applyBorder="1" applyAlignment="1">
      <alignment horizontal="left" vertical="center"/>
    </xf>
    <xf numFmtId="2" fontId="0" fillId="0" borderId="87" xfId="0" applyNumberFormat="1" applyBorder="1" applyAlignment="1">
      <alignment horizontal="right" vertical="center"/>
    </xf>
    <xf numFmtId="2" fontId="1" fillId="0" borderId="87" xfId="0" applyNumberFormat="1" applyFont="1" applyBorder="1" applyAlignment="1">
      <alignment horizontal="right" vertical="center"/>
    </xf>
    <xf numFmtId="2" fontId="1" fillId="0" borderId="87" xfId="0" applyNumberFormat="1" applyFont="1" applyBorder="1" applyAlignment="1">
      <alignment horizontal="right" vertical="center"/>
    </xf>
    <xf numFmtId="2" fontId="1" fillId="0" borderId="88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left" vertical="center"/>
    </xf>
    <xf numFmtId="2" fontId="1" fillId="0" borderId="89" xfId="0" applyNumberFormat="1" applyFont="1" applyBorder="1" applyAlignment="1">
      <alignment horizontal="right" vertical="center"/>
    </xf>
    <xf numFmtId="2" fontId="11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0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00390625" style="1" bestFit="1" customWidth="1"/>
    <col min="2" max="2" width="34.375" style="1" customWidth="1"/>
    <col min="3" max="3" width="3.25390625" style="1" hidden="1" customWidth="1"/>
    <col min="4" max="4" width="12.00390625" style="64" customWidth="1"/>
    <col min="5" max="5" width="10.00390625" style="1" customWidth="1"/>
    <col min="6" max="6" width="10.125" style="1" customWidth="1"/>
    <col min="7" max="8" width="11.00390625" style="1" customWidth="1"/>
    <col min="9" max="9" width="12.75390625" style="61" customWidth="1"/>
    <col min="10" max="10" width="10.875" style="1" customWidth="1"/>
    <col min="11" max="11" width="7.625" style="3" customWidth="1"/>
    <col min="12" max="12" width="0.12890625" style="1" hidden="1" customWidth="1"/>
    <col min="13" max="13" width="9.125" style="33" customWidth="1"/>
    <col min="14" max="18" width="9.125" style="5" customWidth="1"/>
    <col min="19" max="16384" width="9.125" style="1" customWidth="1"/>
  </cols>
  <sheetData>
    <row r="1" spans="1:18" s="66" customFormat="1" ht="15.75">
      <c r="A1" s="278" t="s">
        <v>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M1" s="67"/>
      <c r="N1" s="67"/>
      <c r="O1" s="67"/>
      <c r="P1" s="67"/>
      <c r="Q1" s="67"/>
      <c r="R1" s="67"/>
    </row>
    <row r="2" spans="1:13" ht="9" customHeight="1" thickBot="1">
      <c r="A2" s="12"/>
      <c r="B2" s="12"/>
      <c r="C2" s="12"/>
      <c r="D2" s="62"/>
      <c r="E2" s="12"/>
      <c r="F2" s="12"/>
      <c r="G2" s="12"/>
      <c r="H2" s="12"/>
      <c r="I2" s="62"/>
      <c r="J2" s="12"/>
      <c r="K2" s="12"/>
      <c r="M2" s="5"/>
    </row>
    <row r="3" spans="1:11" ht="13.5" thickBot="1">
      <c r="A3" s="284" t="s">
        <v>0</v>
      </c>
      <c r="B3" s="284" t="s">
        <v>1</v>
      </c>
      <c r="C3" s="178" t="s">
        <v>7</v>
      </c>
      <c r="D3" s="304" t="s">
        <v>24</v>
      </c>
      <c r="E3" s="277"/>
      <c r="F3" s="201" t="s">
        <v>98</v>
      </c>
      <c r="G3" s="281" t="s">
        <v>2</v>
      </c>
      <c r="H3" s="281"/>
      <c r="I3" s="281"/>
      <c r="J3" s="281"/>
      <c r="K3" s="302" t="s">
        <v>3</v>
      </c>
    </row>
    <row r="4" spans="1:11" ht="13.5" thickBot="1">
      <c r="A4" s="285"/>
      <c r="B4" s="285"/>
      <c r="C4" s="178" t="s">
        <v>8</v>
      </c>
      <c r="D4" s="202" t="s">
        <v>35</v>
      </c>
      <c r="E4" s="203" t="s">
        <v>33</v>
      </c>
      <c r="F4" s="203" t="s">
        <v>85</v>
      </c>
      <c r="G4" s="204" t="s">
        <v>4</v>
      </c>
      <c r="H4" s="204" t="s">
        <v>52</v>
      </c>
      <c r="I4" s="205" t="s">
        <v>5</v>
      </c>
      <c r="J4" s="204" t="s">
        <v>6</v>
      </c>
      <c r="K4" s="303"/>
    </row>
    <row r="5" spans="1:11" ht="13.5" thickBot="1">
      <c r="A5" s="297">
        <v>1</v>
      </c>
      <c r="B5" s="29" t="s">
        <v>9</v>
      </c>
      <c r="C5" s="200"/>
      <c r="D5" s="206"/>
      <c r="E5" s="207"/>
      <c r="F5" s="207"/>
      <c r="G5" s="207"/>
      <c r="H5" s="9"/>
      <c r="I5" s="208"/>
      <c r="J5" s="207"/>
      <c r="K5" s="209"/>
    </row>
    <row r="6" spans="1:13" ht="15.75" thickBot="1" thickTop="1">
      <c r="A6" s="298"/>
      <c r="B6" s="22" t="s">
        <v>65</v>
      </c>
      <c r="C6" s="11"/>
      <c r="D6" s="158" t="s">
        <v>96</v>
      </c>
      <c r="E6" s="159"/>
      <c r="F6" s="159"/>
      <c r="G6" s="160"/>
      <c r="H6" s="161"/>
      <c r="I6" s="162" t="s">
        <v>66</v>
      </c>
      <c r="J6" s="160"/>
      <c r="K6" s="163"/>
      <c r="L6" s="121"/>
      <c r="M6" s="122"/>
    </row>
    <row r="7" spans="1:13" ht="14.25" thickBot="1" thickTop="1">
      <c r="A7" s="298"/>
      <c r="B7" s="72" t="s">
        <v>29</v>
      </c>
      <c r="C7" s="10"/>
      <c r="D7" s="164" t="s">
        <v>67</v>
      </c>
      <c r="E7" s="165"/>
      <c r="F7" s="165"/>
      <c r="G7" s="165"/>
      <c r="H7" s="166"/>
      <c r="I7" s="167"/>
      <c r="J7" s="165"/>
      <c r="K7" s="168"/>
      <c r="L7" s="121"/>
      <c r="M7" s="122"/>
    </row>
    <row r="8" spans="1:18" s="30" customFormat="1" ht="15.75" customHeight="1" thickBot="1" thickTop="1">
      <c r="A8" s="298"/>
      <c r="B8" s="156" t="s">
        <v>10</v>
      </c>
      <c r="C8" s="157"/>
      <c r="D8" s="169" t="s">
        <v>97</v>
      </c>
      <c r="E8" s="170"/>
      <c r="F8" s="170"/>
      <c r="G8" s="170"/>
      <c r="H8" s="171"/>
      <c r="I8" s="172"/>
      <c r="J8" s="170"/>
      <c r="K8" s="173"/>
      <c r="L8" s="123"/>
      <c r="M8" s="122"/>
      <c r="N8" s="5"/>
      <c r="O8" s="5"/>
      <c r="P8" s="5"/>
      <c r="Q8" s="5"/>
      <c r="R8" s="5"/>
    </row>
    <row r="9" spans="1:11" ht="13.5" thickTop="1">
      <c r="A9" s="298"/>
      <c r="B9" s="55" t="s">
        <v>11</v>
      </c>
      <c r="C9" s="7"/>
      <c r="D9" s="83"/>
      <c r="E9" s="7"/>
      <c r="F9" s="200"/>
      <c r="G9" s="237"/>
      <c r="H9" s="76"/>
      <c r="I9" s="76"/>
      <c r="J9" s="76"/>
      <c r="K9" s="120"/>
    </row>
    <row r="10" spans="1:11" ht="12.75">
      <c r="A10" s="298"/>
      <c r="B10" s="131" t="s">
        <v>69</v>
      </c>
      <c r="C10" s="8"/>
      <c r="D10" s="84"/>
      <c r="E10" s="8"/>
      <c r="F10" s="228"/>
      <c r="G10" s="238"/>
      <c r="H10" s="8"/>
      <c r="I10" s="8"/>
      <c r="J10" s="8"/>
      <c r="K10" s="110"/>
    </row>
    <row r="11" spans="1:11" ht="12.75">
      <c r="A11" s="298"/>
      <c r="B11" s="41" t="s">
        <v>12</v>
      </c>
      <c r="C11" s="8"/>
      <c r="D11" s="84"/>
      <c r="E11" s="8"/>
      <c r="F11" s="228"/>
      <c r="G11" s="238"/>
      <c r="H11" s="8"/>
      <c r="I11" s="8"/>
      <c r="J11" s="8"/>
      <c r="K11" s="110"/>
    </row>
    <row r="12" spans="1:11" ht="12.75">
      <c r="A12" s="298"/>
      <c r="B12" s="41" t="s">
        <v>47</v>
      </c>
      <c r="C12" s="8"/>
      <c r="D12" s="84"/>
      <c r="E12" s="8"/>
      <c r="F12" s="228"/>
      <c r="G12" s="238"/>
      <c r="H12" s="8"/>
      <c r="I12" s="8"/>
      <c r="J12" s="8"/>
      <c r="K12" s="110"/>
    </row>
    <row r="13" spans="1:11" ht="12.75">
      <c r="A13" s="298"/>
      <c r="B13" s="41" t="s">
        <v>50</v>
      </c>
      <c r="C13" s="8"/>
      <c r="D13" s="84"/>
      <c r="E13" s="8"/>
      <c r="F13" s="228"/>
      <c r="G13" s="238"/>
      <c r="H13" s="8"/>
      <c r="I13" s="8"/>
      <c r="J13" s="8"/>
      <c r="K13" s="110"/>
    </row>
    <row r="14" spans="1:11" ht="12.75">
      <c r="A14" s="298"/>
      <c r="B14" s="41" t="s">
        <v>48</v>
      </c>
      <c r="C14" s="8"/>
      <c r="D14" s="84"/>
      <c r="E14" s="8"/>
      <c r="F14" s="228"/>
      <c r="G14" s="238"/>
      <c r="H14" s="8"/>
      <c r="I14" s="8"/>
      <c r="J14" s="8"/>
      <c r="K14" s="110"/>
    </row>
    <row r="15" spans="1:11" ht="13.5" thickBot="1">
      <c r="A15" s="298"/>
      <c r="B15" s="41" t="s">
        <v>49</v>
      </c>
      <c r="C15" s="8"/>
      <c r="D15" s="84"/>
      <c r="E15" s="8"/>
      <c r="F15" s="228"/>
      <c r="G15" s="238"/>
      <c r="H15" s="8"/>
      <c r="I15" s="8"/>
      <c r="J15" s="8"/>
      <c r="K15" s="110"/>
    </row>
    <row r="16" spans="1:18" s="31" customFormat="1" ht="19.5" customHeight="1" thickBot="1" thickTop="1">
      <c r="A16" s="299"/>
      <c r="B16" s="148" t="s">
        <v>68</v>
      </c>
      <c r="C16" s="149"/>
      <c r="D16" s="150">
        <v>18992.02</v>
      </c>
      <c r="E16" s="150">
        <v>179.17</v>
      </c>
      <c r="F16" s="229">
        <v>25.52</v>
      </c>
      <c r="G16" s="239"/>
      <c r="H16" s="149"/>
      <c r="I16" s="150">
        <v>18992.02</v>
      </c>
      <c r="J16" s="150">
        <v>18992.02</v>
      </c>
      <c r="K16" s="151"/>
      <c r="M16" s="33"/>
      <c r="N16" s="5"/>
      <c r="O16" s="5"/>
      <c r="P16" s="5"/>
      <c r="Q16" s="5"/>
      <c r="R16" s="5"/>
    </row>
    <row r="17" spans="1:11" ht="3.75" customHeight="1" thickBot="1" thickTop="1">
      <c r="A17" s="300">
        <v>2</v>
      </c>
      <c r="B17" s="17"/>
      <c r="C17" s="15"/>
      <c r="D17" s="87"/>
      <c r="E17" s="88"/>
      <c r="F17" s="230"/>
      <c r="G17" s="226"/>
      <c r="H17" s="15"/>
      <c r="I17" s="15"/>
      <c r="J17" s="15"/>
      <c r="K17" s="113"/>
    </row>
    <row r="18" spans="1:18" s="31" customFormat="1" ht="14.25" thickBot="1" thickTop="1">
      <c r="A18" s="301"/>
      <c r="B18" s="16" t="s">
        <v>13</v>
      </c>
      <c r="C18" s="10"/>
      <c r="D18" s="89">
        <v>281.96</v>
      </c>
      <c r="E18" s="86">
        <v>2.66</v>
      </c>
      <c r="F18" s="231">
        <v>0</v>
      </c>
      <c r="G18" s="225"/>
      <c r="H18" s="10"/>
      <c r="I18" s="10">
        <v>281.96</v>
      </c>
      <c r="J18" s="10">
        <v>281.96</v>
      </c>
      <c r="K18" s="112"/>
      <c r="M18" s="33"/>
      <c r="N18" s="5"/>
      <c r="O18" s="5"/>
      <c r="P18" s="5"/>
      <c r="Q18" s="5"/>
      <c r="R18" s="5"/>
    </row>
    <row r="19" spans="1:11" ht="7.5" customHeight="1" thickBot="1" thickTop="1">
      <c r="A19" s="294">
        <v>3</v>
      </c>
      <c r="B19" s="42"/>
      <c r="C19" s="26"/>
      <c r="D19" s="93"/>
      <c r="E19" s="90"/>
      <c r="F19" s="232"/>
      <c r="G19" s="240"/>
      <c r="H19" s="26"/>
      <c r="I19" s="26"/>
      <c r="J19" s="26"/>
      <c r="K19" s="114"/>
    </row>
    <row r="20" spans="1:11" ht="14.25" thickBot="1" thickTop="1">
      <c r="A20" s="295"/>
      <c r="B20" s="60" t="s">
        <v>17</v>
      </c>
      <c r="C20" s="10"/>
      <c r="D20" s="68">
        <v>3014.64</v>
      </c>
      <c r="E20" s="86">
        <v>28.44</v>
      </c>
      <c r="F20" s="231">
        <v>-0.02</v>
      </c>
      <c r="G20" s="225"/>
      <c r="H20" s="10"/>
      <c r="I20" s="10">
        <v>3014.64</v>
      </c>
      <c r="J20" s="10">
        <v>3014.64</v>
      </c>
      <c r="K20" s="112"/>
    </row>
    <row r="21" spans="1:11" ht="3.75" customHeight="1" thickBot="1" thickTop="1">
      <c r="A21" s="51"/>
      <c r="B21" s="5"/>
      <c r="C21" s="5"/>
      <c r="D21" s="91"/>
      <c r="E21" s="92"/>
      <c r="F21" s="176"/>
      <c r="G21" s="241"/>
      <c r="H21" s="92"/>
      <c r="I21" s="92"/>
      <c r="J21" s="92"/>
      <c r="K21" s="115"/>
    </row>
    <row r="22" spans="1:11" ht="14.25" thickBot="1" thickTop="1">
      <c r="A22" s="294">
        <v>4</v>
      </c>
      <c r="B22" s="43" t="s">
        <v>18</v>
      </c>
      <c r="C22" s="26"/>
      <c r="D22" s="93"/>
      <c r="E22" s="90"/>
      <c r="F22" s="232"/>
      <c r="G22" s="240"/>
      <c r="H22" s="26"/>
      <c r="I22" s="26"/>
      <c r="J22" s="26"/>
      <c r="K22" s="114"/>
    </row>
    <row r="23" spans="1:11" ht="14.25" thickBot="1" thickTop="1">
      <c r="A23" s="295"/>
      <c r="B23" s="44" t="s">
        <v>70</v>
      </c>
      <c r="C23" s="10"/>
      <c r="D23" s="68">
        <v>9120.24</v>
      </c>
      <c r="E23" s="86">
        <v>86.04</v>
      </c>
      <c r="F23" s="231">
        <v>18.11</v>
      </c>
      <c r="G23" s="225"/>
      <c r="H23" s="10"/>
      <c r="I23" s="10">
        <v>9120.24</v>
      </c>
      <c r="J23" s="10">
        <v>9120.24</v>
      </c>
      <c r="K23" s="112"/>
    </row>
    <row r="24" spans="1:11" ht="3.75" customHeight="1" thickBot="1" thickTop="1">
      <c r="A24" s="33"/>
      <c r="B24" s="45"/>
      <c r="C24" s="15"/>
      <c r="D24" s="94"/>
      <c r="E24" s="88"/>
      <c r="F24" s="230"/>
      <c r="G24" s="226"/>
      <c r="H24" s="15"/>
      <c r="I24" s="15"/>
      <c r="J24" s="15"/>
      <c r="K24" s="113"/>
    </row>
    <row r="25" spans="1:18" s="31" customFormat="1" ht="14.25" thickBot="1" thickTop="1">
      <c r="A25" s="38">
        <v>5</v>
      </c>
      <c r="B25" s="42" t="s">
        <v>21</v>
      </c>
      <c r="C25" s="26"/>
      <c r="D25" s="93"/>
      <c r="E25" s="90"/>
      <c r="F25" s="232"/>
      <c r="G25" s="240"/>
      <c r="H25" s="26"/>
      <c r="I25" s="26"/>
      <c r="J25" s="26"/>
      <c r="K25" s="114"/>
      <c r="M25" s="33"/>
      <c r="N25" s="5"/>
      <c r="O25" s="5"/>
      <c r="P25" s="5"/>
      <c r="Q25" s="5"/>
      <c r="R25" s="5"/>
    </row>
    <row r="26" spans="1:11" ht="13.5" customHeight="1" thickBot="1" thickTop="1">
      <c r="A26" s="56"/>
      <c r="B26" s="44" t="s">
        <v>51</v>
      </c>
      <c r="C26" s="10"/>
      <c r="D26" s="68">
        <v>11856.1</v>
      </c>
      <c r="E26" s="86">
        <v>111.85</v>
      </c>
      <c r="F26" s="231">
        <v>0</v>
      </c>
      <c r="G26" s="225"/>
      <c r="H26" s="10"/>
      <c r="I26" s="10">
        <v>11856.1</v>
      </c>
      <c r="J26" s="10">
        <v>11856.1</v>
      </c>
      <c r="K26" s="112"/>
    </row>
    <row r="27" spans="1:11" ht="9" customHeight="1" hidden="1" thickBot="1">
      <c r="A27" s="58"/>
      <c r="B27" s="81"/>
      <c r="C27" s="78"/>
      <c r="D27" s="95"/>
      <c r="E27" s="96"/>
      <c r="F27" s="233"/>
      <c r="G27" s="242"/>
      <c r="H27" s="78"/>
      <c r="I27" s="78"/>
      <c r="J27" s="78"/>
      <c r="K27" s="116"/>
    </row>
    <row r="28" spans="1:18" s="31" customFormat="1" ht="14.25" thickBot="1" thickTop="1">
      <c r="A28" s="38">
        <v>6</v>
      </c>
      <c r="B28" s="46" t="s">
        <v>19</v>
      </c>
      <c r="C28" s="47"/>
      <c r="D28" s="97"/>
      <c r="E28" s="98"/>
      <c r="F28" s="234"/>
      <c r="G28" s="243"/>
      <c r="H28" s="40"/>
      <c r="I28" s="40"/>
      <c r="J28" s="40"/>
      <c r="K28" s="117"/>
      <c r="M28" s="33"/>
      <c r="N28" s="5"/>
      <c r="O28" s="5"/>
      <c r="P28" s="5"/>
      <c r="Q28" s="5"/>
      <c r="R28" s="5"/>
    </row>
    <row r="29" spans="1:13" s="5" customFormat="1" ht="12.75" customHeight="1" thickBot="1" thickTop="1">
      <c r="A29" s="33"/>
      <c r="B29" s="41" t="s">
        <v>71</v>
      </c>
      <c r="C29" s="8"/>
      <c r="D29" s="68">
        <v>1685.4</v>
      </c>
      <c r="E29" s="86">
        <v>15.9</v>
      </c>
      <c r="F29" s="231">
        <v>3.35</v>
      </c>
      <c r="G29" s="225"/>
      <c r="H29" s="10"/>
      <c r="I29" s="10">
        <v>1685.4</v>
      </c>
      <c r="J29" s="10">
        <v>1685.4</v>
      </c>
      <c r="K29" s="112"/>
      <c r="M29" s="33"/>
    </row>
    <row r="30" spans="1:11" ht="13.5" thickTop="1">
      <c r="A30" s="57">
        <v>7</v>
      </c>
      <c r="B30" s="39" t="s">
        <v>14</v>
      </c>
      <c r="C30" s="40"/>
      <c r="D30" s="97"/>
      <c r="E30" s="98"/>
      <c r="F30" s="234"/>
      <c r="G30" s="243"/>
      <c r="H30" s="40"/>
      <c r="I30" s="40"/>
      <c r="J30" s="40"/>
      <c r="K30" s="117"/>
    </row>
    <row r="31" spans="1:11" ht="12.75">
      <c r="A31" s="56"/>
      <c r="B31" s="41" t="s">
        <v>30</v>
      </c>
      <c r="C31" s="8"/>
      <c r="D31" s="99"/>
      <c r="E31" s="84"/>
      <c r="F31" s="235"/>
      <c r="G31" s="182"/>
      <c r="H31" s="8"/>
      <c r="I31" s="8"/>
      <c r="J31" s="8"/>
      <c r="K31" s="110"/>
    </row>
    <row r="32" spans="1:11" ht="12.75">
      <c r="A32" s="56"/>
      <c r="B32" s="41" t="s">
        <v>73</v>
      </c>
      <c r="C32" s="8"/>
      <c r="D32" s="99"/>
      <c r="E32" s="84"/>
      <c r="F32" s="235"/>
      <c r="G32" s="182"/>
      <c r="H32" s="8"/>
      <c r="I32" s="8"/>
      <c r="J32" s="8"/>
      <c r="K32" s="110"/>
    </row>
    <row r="33" spans="1:11" ht="12.75">
      <c r="A33" s="56"/>
      <c r="B33" s="41" t="s">
        <v>74</v>
      </c>
      <c r="C33" s="8"/>
      <c r="D33" s="99"/>
      <c r="E33" s="84"/>
      <c r="F33" s="235"/>
      <c r="G33" s="182"/>
      <c r="H33" s="8"/>
      <c r="I33" s="8"/>
      <c r="J33" s="8"/>
      <c r="K33" s="110"/>
    </row>
    <row r="34" spans="1:11" ht="12.75">
      <c r="A34" s="56"/>
      <c r="B34" s="41" t="s">
        <v>72</v>
      </c>
      <c r="C34" s="8"/>
      <c r="D34" s="99"/>
      <c r="E34" s="84"/>
      <c r="F34" s="235"/>
      <c r="G34" s="182"/>
      <c r="H34" s="8"/>
      <c r="I34" s="8"/>
      <c r="J34" s="8"/>
      <c r="K34" s="110"/>
    </row>
    <row r="35" spans="1:11" ht="12.75">
      <c r="A35" s="56"/>
      <c r="B35" s="41" t="s">
        <v>46</v>
      </c>
      <c r="C35" s="8"/>
      <c r="D35" s="99"/>
      <c r="E35" s="84"/>
      <c r="F35" s="235"/>
      <c r="G35" s="182"/>
      <c r="H35" s="8"/>
      <c r="I35" s="8"/>
      <c r="J35" s="8"/>
      <c r="K35" s="110"/>
    </row>
    <row r="36" spans="1:11" ht="12.75">
      <c r="A36" s="56"/>
      <c r="B36" s="41" t="s">
        <v>75</v>
      </c>
      <c r="C36" s="8"/>
      <c r="D36" s="99"/>
      <c r="E36" s="84"/>
      <c r="F36" s="235"/>
      <c r="G36" s="182"/>
      <c r="H36" s="8"/>
      <c r="I36" s="8"/>
      <c r="J36" s="8"/>
      <c r="K36" s="110"/>
    </row>
    <row r="37" spans="1:11" ht="12.75">
      <c r="A37" s="56"/>
      <c r="B37" s="41" t="s">
        <v>76</v>
      </c>
      <c r="C37" s="8"/>
      <c r="D37" s="99"/>
      <c r="E37" s="84"/>
      <c r="F37" s="268"/>
      <c r="G37" s="84"/>
      <c r="H37" s="8"/>
      <c r="I37" s="8"/>
      <c r="J37" s="8"/>
      <c r="K37" s="110"/>
    </row>
    <row r="38" spans="1:11" ht="12.75">
      <c r="A38" s="56"/>
      <c r="B38" s="41" t="s">
        <v>77</v>
      </c>
      <c r="C38" s="8"/>
      <c r="D38" s="99"/>
      <c r="E38" s="84"/>
      <c r="F38" s="268"/>
      <c r="G38" s="84"/>
      <c r="H38" s="8"/>
      <c r="I38" s="8"/>
      <c r="J38" s="8"/>
      <c r="K38" s="110"/>
    </row>
    <row r="39" spans="1:11" ht="12.75">
      <c r="A39" s="58"/>
      <c r="B39" s="41" t="s">
        <v>78</v>
      </c>
      <c r="C39" s="8"/>
      <c r="D39" s="99"/>
      <c r="E39" s="84"/>
      <c r="F39" s="268"/>
      <c r="G39" s="84"/>
      <c r="H39" s="8"/>
      <c r="I39" s="8"/>
      <c r="J39" s="8"/>
      <c r="K39" s="110"/>
    </row>
    <row r="40" spans="1:11" ht="13.5" thickBot="1">
      <c r="A40" s="58"/>
      <c r="B40" s="80" t="s">
        <v>79</v>
      </c>
      <c r="C40" s="11"/>
      <c r="D40" s="215"/>
      <c r="E40" s="85"/>
      <c r="F40" s="236"/>
      <c r="G40" s="244"/>
      <c r="H40" s="11"/>
      <c r="I40" s="11"/>
      <c r="J40" s="11"/>
      <c r="K40" s="111"/>
    </row>
    <row r="41" spans="1:18" s="31" customFormat="1" ht="14.25" thickBot="1" thickTop="1">
      <c r="A41" s="35"/>
      <c r="B41" s="82" t="s">
        <v>82</v>
      </c>
      <c r="C41" s="10"/>
      <c r="D41" s="68">
        <v>4130.82</v>
      </c>
      <c r="E41" s="86">
        <v>33.96</v>
      </c>
      <c r="F41" s="231">
        <v>19.82</v>
      </c>
      <c r="G41" s="245">
        <v>531.06</v>
      </c>
      <c r="H41" s="10"/>
      <c r="I41" s="10">
        <v>3599.76</v>
      </c>
      <c r="J41" s="10">
        <v>4130.82</v>
      </c>
      <c r="K41" s="112"/>
      <c r="M41" s="33"/>
      <c r="N41" s="5"/>
      <c r="O41" s="5"/>
      <c r="P41" s="5"/>
      <c r="Q41" s="5"/>
      <c r="R41" s="5"/>
    </row>
    <row r="42" spans="1:18" s="31" customFormat="1" ht="14.25" thickBot="1" thickTop="1">
      <c r="A42" s="56">
        <v>8</v>
      </c>
      <c r="B42" s="39" t="s">
        <v>15</v>
      </c>
      <c r="C42" s="40"/>
      <c r="D42" s="97"/>
      <c r="E42" s="98"/>
      <c r="F42" s="234"/>
      <c r="G42" s="246"/>
      <c r="H42" s="40"/>
      <c r="I42" s="40"/>
      <c r="J42" s="40"/>
      <c r="K42" s="117"/>
      <c r="M42" s="33"/>
      <c r="N42" s="5"/>
      <c r="O42" s="5"/>
      <c r="P42" s="5"/>
      <c r="Q42" s="5"/>
      <c r="R42" s="5"/>
    </row>
    <row r="43" spans="1:11" ht="13.5" thickTop="1">
      <c r="A43" s="57" t="s">
        <v>27</v>
      </c>
      <c r="B43" s="48" t="s">
        <v>26</v>
      </c>
      <c r="C43" s="8"/>
      <c r="D43" s="99"/>
      <c r="E43" s="84"/>
      <c r="F43" s="235"/>
      <c r="G43" s="188"/>
      <c r="H43" s="8"/>
      <c r="I43" s="8"/>
      <c r="J43" s="8"/>
      <c r="K43" s="110"/>
    </row>
    <row r="44" spans="1:11" ht="12.75">
      <c r="A44" s="56"/>
      <c r="B44" s="48" t="s">
        <v>80</v>
      </c>
      <c r="C44" s="8"/>
      <c r="D44" s="99">
        <v>14544.26</v>
      </c>
      <c r="E44" s="84">
        <v>113.54</v>
      </c>
      <c r="F44" s="235">
        <v>0</v>
      </c>
      <c r="G44" s="188">
        <v>2509.02</v>
      </c>
      <c r="H44" s="84"/>
      <c r="I44" s="8">
        <v>12035.24</v>
      </c>
      <c r="J44" s="8">
        <v>14544.26</v>
      </c>
      <c r="K44" s="110"/>
    </row>
    <row r="45" spans="1:11" ht="12.75">
      <c r="A45" s="56" t="s">
        <v>28</v>
      </c>
      <c r="B45" s="69" t="s">
        <v>44</v>
      </c>
      <c r="C45" s="11"/>
      <c r="D45" s="99"/>
      <c r="E45" s="84"/>
      <c r="F45" s="235"/>
      <c r="G45" s="188"/>
      <c r="H45" s="84"/>
      <c r="I45" s="8"/>
      <c r="J45" s="8"/>
      <c r="K45" s="110"/>
    </row>
    <row r="46" spans="1:11" ht="12.75">
      <c r="A46" s="56"/>
      <c r="B46" s="69" t="s">
        <v>45</v>
      </c>
      <c r="C46" s="11"/>
      <c r="D46" s="99"/>
      <c r="E46" s="84"/>
      <c r="F46" s="235"/>
      <c r="G46" s="188"/>
      <c r="H46" s="84"/>
      <c r="I46" s="8"/>
      <c r="J46" s="8"/>
      <c r="K46" s="110"/>
    </row>
    <row r="47" spans="1:11" ht="13.5" thickBot="1">
      <c r="A47" s="56"/>
      <c r="B47" s="69" t="s">
        <v>81</v>
      </c>
      <c r="C47" s="11"/>
      <c r="D47" s="100">
        <v>1211.58</v>
      </c>
      <c r="E47" s="85">
        <v>9.46</v>
      </c>
      <c r="F47" s="236">
        <v>0</v>
      </c>
      <c r="G47" s="247">
        <v>208.82</v>
      </c>
      <c r="H47" s="85"/>
      <c r="I47" s="11">
        <v>1002.76</v>
      </c>
      <c r="J47" s="11">
        <v>1211.58</v>
      </c>
      <c r="K47" s="111"/>
    </row>
    <row r="48" spans="1:11" ht="14.25" thickBot="1" thickTop="1">
      <c r="A48" s="56"/>
      <c r="B48" s="44" t="s">
        <v>16</v>
      </c>
      <c r="C48" s="9"/>
      <c r="D48" s="68">
        <f>SUM(D44:D47)</f>
        <v>15755.84</v>
      </c>
      <c r="E48" s="68">
        <f>SUM(E44:E47)</f>
        <v>123</v>
      </c>
      <c r="F48" s="231">
        <f>SUM(F44:F47)</f>
        <v>0</v>
      </c>
      <c r="G48" s="248">
        <f>SUM(G44:G47:G41)</f>
        <v>3248.9</v>
      </c>
      <c r="H48" s="86"/>
      <c r="I48" s="68">
        <v>13038</v>
      </c>
      <c r="J48" s="68">
        <v>15755.84</v>
      </c>
      <c r="K48" s="112"/>
    </row>
    <row r="49" spans="1:11" ht="14.25" thickBot="1" thickTop="1">
      <c r="A49" s="58" t="s">
        <v>41</v>
      </c>
      <c r="B49" s="174" t="s">
        <v>84</v>
      </c>
      <c r="C49" s="78"/>
      <c r="D49" s="95">
        <v>2075</v>
      </c>
      <c r="E49" s="96"/>
      <c r="F49" s="233"/>
      <c r="G49" s="249"/>
      <c r="H49" s="95">
        <v>2075</v>
      </c>
      <c r="I49" s="78"/>
      <c r="J49" s="78">
        <v>2075</v>
      </c>
      <c r="K49" s="113"/>
    </row>
    <row r="50" spans="1:11" ht="14.25" thickBot="1" thickTop="1">
      <c r="A50" s="129" t="s">
        <v>83</v>
      </c>
      <c r="B50" s="128" t="s">
        <v>42</v>
      </c>
      <c r="C50" s="78"/>
      <c r="D50" s="95">
        <v>2000</v>
      </c>
      <c r="E50" s="96"/>
      <c r="F50" s="233"/>
      <c r="G50" s="242"/>
      <c r="H50" s="95">
        <v>2000</v>
      </c>
      <c r="I50" s="78"/>
      <c r="J50" s="78">
        <v>2000</v>
      </c>
      <c r="K50" s="113"/>
    </row>
    <row r="51" spans="1:11" ht="3" customHeight="1" thickBot="1" thickTop="1">
      <c r="A51" s="59"/>
      <c r="B51" s="27"/>
      <c r="C51" s="15"/>
      <c r="D51" s="94"/>
      <c r="E51" s="88"/>
      <c r="F51" s="175"/>
      <c r="G51" s="15"/>
      <c r="H51" s="15"/>
      <c r="I51" s="15"/>
      <c r="J51" s="15"/>
      <c r="K51" s="113"/>
    </row>
    <row r="52" spans="1:11" ht="21.75" customHeight="1" thickBot="1" thickTop="1">
      <c r="A52" s="33"/>
      <c r="B52" s="50" t="s">
        <v>20</v>
      </c>
      <c r="C52" s="28">
        <f>SUM(C16:C51)</f>
        <v>0</v>
      </c>
      <c r="D52" s="250">
        <f>SUM(D16+D18+D20+D23+D26+D29+D41+D48+D49+D50)</f>
        <v>68912.02</v>
      </c>
      <c r="E52" s="251">
        <f>SUM(E16+E18+E20+E23+E26+E29+E41+E48)</f>
        <v>581.02</v>
      </c>
      <c r="F52" s="276">
        <f>SUM(F16+F18+F20+F23+F26+F29+F41+F48)</f>
        <v>66.78</v>
      </c>
      <c r="G52" s="132">
        <f>SUM(G16+G23+G26+G29+G48)</f>
        <v>3248.9</v>
      </c>
      <c r="H52" s="101">
        <f>SUM(H18:H50)</f>
        <v>4075</v>
      </c>
      <c r="I52" s="101">
        <f>SUM(I16+I18+I20+I23+I26+I29+I41+I48)</f>
        <v>61588.12</v>
      </c>
      <c r="J52" s="101">
        <f>SUM(J16+J18+J20+J23+J26+J29+J41+J48+J49+J50)</f>
        <v>68912.02</v>
      </c>
      <c r="K52" s="118"/>
    </row>
    <row r="53" spans="1:11" ht="6" customHeight="1" thickBot="1" thickTop="1">
      <c r="A53" s="33"/>
      <c r="B53" s="49"/>
      <c r="C53" s="37"/>
      <c r="D53" s="87" t="s">
        <v>38</v>
      </c>
      <c r="E53" s="102"/>
      <c r="F53" s="177"/>
      <c r="G53" s="37"/>
      <c r="H53" s="37"/>
      <c r="I53" s="37"/>
      <c r="J53" s="37"/>
      <c r="K53" s="119"/>
    </row>
    <row r="54" spans="1:11" ht="28.5" customHeight="1" thickBot="1" thickTop="1">
      <c r="A54" s="146"/>
      <c r="B54" s="147" t="s">
        <v>54</v>
      </c>
      <c r="C54" s="137"/>
      <c r="D54" s="138"/>
      <c r="E54" s="139"/>
      <c r="F54" s="139"/>
      <c r="G54" s="137"/>
      <c r="H54" s="137"/>
      <c r="I54" s="137"/>
      <c r="J54" s="137"/>
      <c r="K54" s="140"/>
    </row>
    <row r="55" spans="1:11" ht="15" customHeight="1" thickBot="1" thickTop="1">
      <c r="A55" s="284" t="s">
        <v>0</v>
      </c>
      <c r="B55" s="284" t="s">
        <v>1</v>
      </c>
      <c r="C55" s="2" t="s">
        <v>7</v>
      </c>
      <c r="D55" s="286" t="s">
        <v>24</v>
      </c>
      <c r="E55" s="287"/>
      <c r="F55" s="74"/>
      <c r="G55" s="288" t="s">
        <v>2</v>
      </c>
      <c r="H55" s="288"/>
      <c r="I55" s="288"/>
      <c r="J55" s="288"/>
      <c r="K55" s="289" t="s">
        <v>60</v>
      </c>
    </row>
    <row r="56" spans="1:11" ht="15" customHeight="1" thickBot="1">
      <c r="A56" s="285"/>
      <c r="B56" s="285"/>
      <c r="C56" s="2" t="s">
        <v>8</v>
      </c>
      <c r="D56" s="184" t="s">
        <v>35</v>
      </c>
      <c r="E56" s="220" t="s">
        <v>36</v>
      </c>
      <c r="F56" s="224" t="s">
        <v>86</v>
      </c>
      <c r="G56" s="210" t="s">
        <v>32</v>
      </c>
      <c r="H56" s="210" t="s">
        <v>25</v>
      </c>
      <c r="I56" s="211" t="s">
        <v>5</v>
      </c>
      <c r="J56" s="211" t="s">
        <v>6</v>
      </c>
      <c r="K56" s="290"/>
    </row>
    <row r="57" spans="1:11" ht="7.5" customHeight="1" thickBot="1">
      <c r="A57" s="34"/>
      <c r="B57" s="27"/>
      <c r="C57" s="15"/>
      <c r="D57" s="105"/>
      <c r="E57" s="222"/>
      <c r="F57" s="226"/>
      <c r="G57" s="15"/>
      <c r="H57" s="15"/>
      <c r="I57" s="15"/>
      <c r="J57" s="78"/>
      <c r="K57" s="116"/>
    </row>
    <row r="58" spans="1:11" ht="9" customHeight="1" thickTop="1">
      <c r="A58" s="34"/>
      <c r="B58" s="27"/>
      <c r="C58" s="15"/>
      <c r="D58" s="94"/>
      <c r="E58" s="222"/>
      <c r="F58" s="226"/>
      <c r="G58" s="15"/>
      <c r="H58" s="15"/>
      <c r="I58" s="15"/>
      <c r="J58" s="26"/>
      <c r="K58" s="114"/>
    </row>
    <row r="59" spans="1:11" ht="15" customHeight="1" thickBot="1">
      <c r="A59" s="51">
        <v>1</v>
      </c>
      <c r="B59" s="257" t="s">
        <v>106</v>
      </c>
      <c r="C59" s="8"/>
      <c r="D59" s="99">
        <v>13500</v>
      </c>
      <c r="E59" s="186">
        <v>43.55</v>
      </c>
      <c r="F59" s="187">
        <v>907.4</v>
      </c>
      <c r="G59" s="99">
        <v>7216.3</v>
      </c>
      <c r="H59" s="99">
        <v>760</v>
      </c>
      <c r="I59" s="99">
        <v>4616.3</v>
      </c>
      <c r="J59" s="99">
        <v>13500</v>
      </c>
      <c r="K59" s="189">
        <v>0</v>
      </c>
    </row>
    <row r="60" spans="1:11" ht="5.25" customHeight="1" thickBot="1" thickTop="1">
      <c r="A60" s="35"/>
      <c r="B60" s="16"/>
      <c r="C60" s="10"/>
      <c r="D60" s="68"/>
      <c r="E60" s="221"/>
      <c r="F60" s="225"/>
      <c r="G60" s="10"/>
      <c r="H60" s="68"/>
      <c r="I60" s="10"/>
      <c r="J60" s="10"/>
      <c r="K60" s="112"/>
    </row>
    <row r="61" spans="1:11" ht="7.5" customHeight="1" thickBot="1" thickTop="1">
      <c r="A61" s="34"/>
      <c r="B61" s="71"/>
      <c r="C61" s="15"/>
      <c r="D61" s="105"/>
      <c r="E61" s="222"/>
      <c r="F61" s="226"/>
      <c r="G61" s="15"/>
      <c r="H61" s="15"/>
      <c r="I61" s="15"/>
      <c r="J61" s="15"/>
      <c r="K61" s="113"/>
    </row>
    <row r="62" spans="1:11" ht="15" customHeight="1" thickBot="1" thickTop="1">
      <c r="A62" s="53"/>
      <c r="B62" s="54" t="s">
        <v>53</v>
      </c>
      <c r="C62" s="28"/>
      <c r="D62" s="106">
        <f>SUM(D54:D61)</f>
        <v>13500</v>
      </c>
      <c r="E62" s="223">
        <f>SUM(E54:E60)</f>
        <v>43.55</v>
      </c>
      <c r="F62" s="227">
        <v>907.4</v>
      </c>
      <c r="G62" s="36">
        <f>SUM(G54:G61)</f>
        <v>7216.3</v>
      </c>
      <c r="H62" s="36">
        <v>4835</v>
      </c>
      <c r="I62" s="36">
        <f>SUM(I54:I60)</f>
        <v>4616.3</v>
      </c>
      <c r="J62" s="36">
        <f>SUM(J54:J61)</f>
        <v>13500</v>
      </c>
      <c r="K62" s="118"/>
    </row>
    <row r="63" spans="1:11" ht="22.5" customHeight="1" thickBot="1" thickTop="1">
      <c r="A63" s="53"/>
      <c r="B63" s="73" t="s">
        <v>22</v>
      </c>
      <c r="C63" s="28"/>
      <c r="D63" s="252">
        <f>SUM(D52+D62)</f>
        <v>82412.02</v>
      </c>
      <c r="E63" s="254">
        <f>SUM(E62+E52)</f>
        <v>624.5699999999999</v>
      </c>
      <c r="F63" s="253">
        <v>907.4</v>
      </c>
      <c r="G63" s="107">
        <f>SUM(G62+G52)</f>
        <v>10465.2</v>
      </c>
      <c r="H63" s="106">
        <f>SUM(H62)</f>
        <v>4835</v>
      </c>
      <c r="I63" s="107">
        <f>SUM(I62+I52)</f>
        <v>66204.42</v>
      </c>
      <c r="J63" s="106">
        <f>SUM(J52+J62)</f>
        <v>82412.02</v>
      </c>
      <c r="K63" s="118"/>
    </row>
    <row r="64" spans="1:11" ht="18.75" customHeight="1" thickBot="1" thickTop="1">
      <c r="A64" s="130"/>
      <c r="B64" s="141" t="s">
        <v>99</v>
      </c>
      <c r="C64" s="142"/>
      <c r="D64" s="143"/>
      <c r="E64" s="144"/>
      <c r="F64" s="144"/>
      <c r="G64" s="144"/>
      <c r="H64" s="144"/>
      <c r="I64" s="144"/>
      <c r="J64" s="144"/>
      <c r="K64" s="145"/>
    </row>
    <row r="65" spans="1:11" ht="12" customHeight="1">
      <c r="A65" s="291" t="s">
        <v>0</v>
      </c>
      <c r="B65" s="281" t="s">
        <v>1</v>
      </c>
      <c r="C65" s="212" t="s">
        <v>7</v>
      </c>
      <c r="D65" s="279" t="s">
        <v>24</v>
      </c>
      <c r="E65" s="280"/>
      <c r="F65" s="133"/>
      <c r="G65" s="281" t="s">
        <v>2</v>
      </c>
      <c r="H65" s="281"/>
      <c r="I65" s="281"/>
      <c r="J65" s="281"/>
      <c r="K65" s="282" t="s">
        <v>59</v>
      </c>
    </row>
    <row r="66" spans="1:11" ht="10.5" customHeight="1" thickBot="1">
      <c r="A66" s="292"/>
      <c r="B66" s="293"/>
      <c r="C66" s="213" t="s">
        <v>8</v>
      </c>
      <c r="D66" s="185" t="s">
        <v>34</v>
      </c>
      <c r="E66" s="135" t="s">
        <v>37</v>
      </c>
      <c r="F66" s="135" t="s">
        <v>105</v>
      </c>
      <c r="G66" s="136" t="s">
        <v>32</v>
      </c>
      <c r="H66" s="134" t="s">
        <v>40</v>
      </c>
      <c r="I66" s="134" t="s">
        <v>5</v>
      </c>
      <c r="J66" s="134" t="s">
        <v>6</v>
      </c>
      <c r="K66" s="283"/>
    </row>
    <row r="67" spans="1:18" s="32" customFormat="1" ht="15.75" customHeight="1" thickTop="1">
      <c r="A67" s="74"/>
      <c r="B67" s="75" t="s">
        <v>43</v>
      </c>
      <c r="C67" s="76"/>
      <c r="D67" s="108"/>
      <c r="E67" s="179"/>
      <c r="F67" s="183"/>
      <c r="G67" s="76"/>
      <c r="H67" s="77"/>
      <c r="I67" s="76"/>
      <c r="J67" s="76"/>
      <c r="K67" s="120"/>
      <c r="M67" s="33"/>
      <c r="N67" s="5"/>
      <c r="O67" s="5"/>
      <c r="P67" s="5"/>
      <c r="Q67" s="5"/>
      <c r="R67" s="5"/>
    </row>
    <row r="68" spans="1:13" s="5" customFormat="1" ht="15.75" customHeight="1">
      <c r="A68" s="51"/>
      <c r="B68" s="52" t="s">
        <v>111</v>
      </c>
      <c r="C68" s="8"/>
      <c r="D68" s="103"/>
      <c r="E68" s="180"/>
      <c r="F68" s="182"/>
      <c r="G68" s="8"/>
      <c r="H68" s="8"/>
      <c r="I68" s="8"/>
      <c r="J68" s="8"/>
      <c r="K68" s="110"/>
      <c r="M68" s="33"/>
    </row>
    <row r="69" spans="1:13" s="5" customFormat="1" ht="15.75" customHeight="1">
      <c r="A69" s="51"/>
      <c r="B69" s="79" t="s">
        <v>112</v>
      </c>
      <c r="C69" s="8"/>
      <c r="D69" s="103"/>
      <c r="E69" s="180"/>
      <c r="F69" s="182"/>
      <c r="G69" s="8"/>
      <c r="H69" s="8"/>
      <c r="I69" s="8"/>
      <c r="J69" s="8"/>
      <c r="K69" s="110"/>
      <c r="M69" s="33"/>
    </row>
    <row r="70" spans="1:13" s="5" customFormat="1" ht="15.75" customHeight="1">
      <c r="A70" s="51"/>
      <c r="B70" s="79" t="s">
        <v>113</v>
      </c>
      <c r="C70" s="8"/>
      <c r="D70" s="109"/>
      <c r="E70" s="180"/>
      <c r="F70" s="182"/>
      <c r="G70" s="8"/>
      <c r="H70" s="8"/>
      <c r="I70" s="8"/>
      <c r="J70" s="8"/>
      <c r="K70" s="110"/>
      <c r="M70" s="33"/>
    </row>
    <row r="71" spans="1:13" s="5" customFormat="1" ht="15.75" customHeight="1">
      <c r="A71" s="51"/>
      <c r="B71" s="79" t="s">
        <v>114</v>
      </c>
      <c r="C71" s="8"/>
      <c r="D71" s="103"/>
      <c r="E71" s="180"/>
      <c r="F71" s="182"/>
      <c r="G71" s="8"/>
      <c r="H71" s="8"/>
      <c r="I71" s="8"/>
      <c r="J71" s="8"/>
      <c r="K71" s="110"/>
      <c r="M71" s="33"/>
    </row>
    <row r="72" spans="1:13" s="5" customFormat="1" ht="15.75" customHeight="1" thickBot="1">
      <c r="A72" s="51"/>
      <c r="B72" s="124" t="s">
        <v>115</v>
      </c>
      <c r="C72" s="11"/>
      <c r="D72" s="104"/>
      <c r="E72" s="181"/>
      <c r="F72" s="244"/>
      <c r="G72" s="11"/>
      <c r="H72" s="11"/>
      <c r="I72" s="11"/>
      <c r="J72" s="11"/>
      <c r="K72" s="111"/>
      <c r="M72" s="33"/>
    </row>
    <row r="73" spans="1:13" s="5" customFormat="1" ht="15.75" customHeight="1" thickBot="1">
      <c r="A73" s="266">
        <v>1</v>
      </c>
      <c r="B73" s="274" t="s">
        <v>113</v>
      </c>
      <c r="C73" s="125"/>
      <c r="D73" s="126">
        <v>49820</v>
      </c>
      <c r="E73" s="127">
        <v>470</v>
      </c>
      <c r="F73" s="127"/>
      <c r="G73" s="125"/>
      <c r="H73" s="125"/>
      <c r="I73" s="126">
        <v>49820</v>
      </c>
      <c r="J73" s="125">
        <v>49820</v>
      </c>
      <c r="K73" s="275" t="s">
        <v>109</v>
      </c>
      <c r="M73" s="33"/>
    </row>
    <row r="74" spans="1:13" s="5" customFormat="1" ht="15.75" customHeight="1" thickBot="1">
      <c r="A74" s="267">
        <v>2</v>
      </c>
      <c r="B74" s="269" t="s">
        <v>103</v>
      </c>
      <c r="C74" s="270"/>
      <c r="D74" s="271">
        <v>65500</v>
      </c>
      <c r="E74" s="272">
        <v>0</v>
      </c>
      <c r="F74" s="272"/>
      <c r="G74" s="270">
        <v>65500</v>
      </c>
      <c r="H74" s="270"/>
      <c r="I74" s="271"/>
      <c r="J74" s="270">
        <v>65500</v>
      </c>
      <c r="K74" s="273" t="s">
        <v>110</v>
      </c>
      <c r="M74" s="33"/>
    </row>
    <row r="75" spans="1:13" s="5" customFormat="1" ht="3" customHeight="1">
      <c r="A75" s="59"/>
      <c r="B75" s="27"/>
      <c r="C75" s="70"/>
      <c r="D75" s="105"/>
      <c r="E75" s="88"/>
      <c r="F75" s="88"/>
      <c r="G75" s="15"/>
      <c r="H75" s="15"/>
      <c r="I75" s="15"/>
      <c r="J75" s="15"/>
      <c r="K75" s="113"/>
      <c r="M75" s="33"/>
    </row>
    <row r="76" spans="1:13" s="5" customFormat="1" ht="3" customHeight="1" thickBot="1">
      <c r="A76" s="34"/>
      <c r="B76" s="71"/>
      <c r="C76" s="70"/>
      <c r="D76" s="255"/>
      <c r="E76" s="102"/>
      <c r="F76" s="256"/>
      <c r="G76" s="15"/>
      <c r="H76" s="15"/>
      <c r="I76" s="15"/>
      <c r="J76" s="15"/>
      <c r="K76" s="113"/>
      <c r="M76" s="33"/>
    </row>
    <row r="77" spans="1:11" ht="13.5" customHeight="1" thickBot="1" thickTop="1">
      <c r="A77" s="262"/>
      <c r="B77" s="263" t="s">
        <v>23</v>
      </c>
      <c r="C77" s="157"/>
      <c r="D77" s="264">
        <f>SUM(D73:D76)</f>
        <v>115320</v>
      </c>
      <c r="E77" s="264">
        <f>SUM(E67:E75)</f>
        <v>470</v>
      </c>
      <c r="F77" s="264"/>
      <c r="G77" s="264">
        <f>SUM(G67:G75)</f>
        <v>65500</v>
      </c>
      <c r="H77" s="264">
        <f>SUM(H67:H75)</f>
        <v>0</v>
      </c>
      <c r="I77" s="264">
        <f>SUM(I67:I75)</f>
        <v>49820</v>
      </c>
      <c r="J77" s="264">
        <v>115320</v>
      </c>
      <c r="K77" s="265"/>
    </row>
    <row r="78" spans="1:13" ht="20.25" customHeight="1" thickBot="1" thickTop="1">
      <c r="A78" s="216"/>
      <c r="B78" s="217" t="s">
        <v>57</v>
      </c>
      <c r="C78" s="218"/>
      <c r="D78" s="258">
        <f>SUM(D63+D77)</f>
        <v>197732.02000000002</v>
      </c>
      <c r="E78" s="259">
        <f>SUM(E63+E77)</f>
        <v>1094.57</v>
      </c>
      <c r="F78" s="260">
        <f>SUM(F63:F77)</f>
        <v>907.4</v>
      </c>
      <c r="G78" s="219">
        <f>SUM(G63+G77)</f>
        <v>75965.2</v>
      </c>
      <c r="H78" s="219">
        <f>SUM(H63+H77)</f>
        <v>4835</v>
      </c>
      <c r="I78" s="219">
        <f>SUM(I63+I77)</f>
        <v>116024.42</v>
      </c>
      <c r="J78" s="219">
        <f>SUM(J63+J77)</f>
        <v>197732.02000000002</v>
      </c>
      <c r="K78" s="261" t="s">
        <v>104</v>
      </c>
      <c r="L78" s="5"/>
      <c r="M78" s="5"/>
    </row>
    <row r="79" spans="1:13" ht="12.75">
      <c r="A79" s="14" t="s">
        <v>87</v>
      </c>
      <c r="B79" s="19"/>
      <c r="C79" s="65"/>
      <c r="D79" s="13"/>
      <c r="E79" s="13"/>
      <c r="F79" s="6"/>
      <c r="G79" s="6"/>
      <c r="H79" s="24"/>
      <c r="I79" s="6"/>
      <c r="K79" s="4"/>
      <c r="M79" s="5"/>
    </row>
    <row r="80" spans="1:13" ht="12.75">
      <c r="A80" s="14" t="s">
        <v>107</v>
      </c>
      <c r="B80" s="19"/>
      <c r="C80" s="65"/>
      <c r="D80" s="13"/>
      <c r="E80" s="13"/>
      <c r="F80" s="6"/>
      <c r="G80" s="6"/>
      <c r="H80" s="24"/>
      <c r="I80" s="6"/>
      <c r="K80" s="4"/>
      <c r="M80" s="5"/>
    </row>
    <row r="81" spans="1:13" ht="12.75">
      <c r="A81" s="14" t="s">
        <v>101</v>
      </c>
      <c r="B81" s="19"/>
      <c r="C81" s="65"/>
      <c r="D81" s="13"/>
      <c r="E81" s="13"/>
      <c r="F81" s="6"/>
      <c r="G81" s="6"/>
      <c r="H81" s="24"/>
      <c r="I81" s="6"/>
      <c r="K81" s="4"/>
      <c r="M81" s="5"/>
    </row>
    <row r="82" spans="1:13" ht="15" customHeight="1">
      <c r="A82" s="14" t="s">
        <v>88</v>
      </c>
      <c r="B82" s="19"/>
      <c r="C82" s="65"/>
      <c r="D82" s="13"/>
      <c r="E82" s="13"/>
      <c r="F82" s="6"/>
      <c r="G82" s="6"/>
      <c r="H82" s="24"/>
      <c r="I82" s="6"/>
      <c r="J82" s="6"/>
      <c r="K82" s="4"/>
      <c r="M82" s="5"/>
    </row>
    <row r="83" spans="1:18" s="18" customFormat="1" ht="14.25">
      <c r="A83" s="20" t="s">
        <v>108</v>
      </c>
      <c r="B83" s="21"/>
      <c r="C83" s="63"/>
      <c r="D83" s="21"/>
      <c r="E83" s="21"/>
      <c r="F83" s="21"/>
      <c r="G83" s="21"/>
      <c r="H83" s="63"/>
      <c r="I83" s="21"/>
      <c r="J83" s="20"/>
      <c r="K83" s="23"/>
      <c r="L83" s="19"/>
      <c r="N83" s="19"/>
      <c r="O83" s="19"/>
      <c r="P83" s="19"/>
      <c r="Q83" s="19"/>
      <c r="R83" s="19"/>
    </row>
    <row r="84" spans="1:18" s="18" customFormat="1" ht="12.75">
      <c r="A84" s="20" t="s">
        <v>91</v>
      </c>
      <c r="B84" s="21"/>
      <c r="C84" s="63"/>
      <c r="D84" s="21"/>
      <c r="E84" s="21"/>
      <c r="F84" s="21"/>
      <c r="G84" s="21"/>
      <c r="H84" s="63"/>
      <c r="I84" s="21"/>
      <c r="J84" s="20"/>
      <c r="K84" s="23"/>
      <c r="L84" s="19"/>
      <c r="N84" s="19"/>
      <c r="O84" s="19"/>
      <c r="P84" s="19"/>
      <c r="Q84" s="19"/>
      <c r="R84" s="19"/>
    </row>
    <row r="85" spans="1:18" s="18" customFormat="1" ht="12.75">
      <c r="A85" s="20" t="s">
        <v>92</v>
      </c>
      <c r="B85" s="21"/>
      <c r="C85" s="63"/>
      <c r="D85" s="21"/>
      <c r="E85" s="21"/>
      <c r="F85" s="21"/>
      <c r="G85" s="21"/>
      <c r="H85" s="63"/>
      <c r="I85" s="21"/>
      <c r="J85" s="20"/>
      <c r="K85" s="23"/>
      <c r="L85" s="19"/>
      <c r="N85" s="19"/>
      <c r="O85" s="19"/>
      <c r="P85" s="19"/>
      <c r="Q85" s="19"/>
      <c r="R85" s="19"/>
    </row>
    <row r="86" spans="1:18" s="18" customFormat="1" ht="12.75">
      <c r="A86" s="20" t="s">
        <v>55</v>
      </c>
      <c r="B86" s="21"/>
      <c r="C86" s="63"/>
      <c r="D86" s="21"/>
      <c r="E86" s="21"/>
      <c r="F86" s="21"/>
      <c r="G86" s="21"/>
      <c r="H86" s="63"/>
      <c r="I86" s="21"/>
      <c r="J86" s="20"/>
      <c r="K86" s="23"/>
      <c r="L86" s="19"/>
      <c r="N86" s="19"/>
      <c r="O86" s="19"/>
      <c r="P86" s="19"/>
      <c r="Q86" s="19"/>
      <c r="R86" s="19"/>
    </row>
    <row r="87" spans="1:18" s="18" customFormat="1" ht="12.75">
      <c r="A87" s="20" t="s">
        <v>56</v>
      </c>
      <c r="B87" s="21"/>
      <c r="C87" s="63"/>
      <c r="D87" s="21"/>
      <c r="E87" s="21"/>
      <c r="F87" s="21"/>
      <c r="G87" s="21"/>
      <c r="H87" s="63"/>
      <c r="I87" s="21"/>
      <c r="J87" s="20"/>
      <c r="K87" s="23"/>
      <c r="L87" s="19"/>
      <c r="N87" s="19"/>
      <c r="O87" s="19"/>
      <c r="P87" s="19"/>
      <c r="Q87" s="19"/>
      <c r="R87" s="19"/>
    </row>
    <row r="88" spans="1:18" s="18" customFormat="1" ht="12.75">
      <c r="A88" s="20" t="s">
        <v>31</v>
      </c>
      <c r="B88" s="21"/>
      <c r="C88" s="63"/>
      <c r="D88" s="21"/>
      <c r="E88" s="21"/>
      <c r="F88" s="21"/>
      <c r="G88" s="21"/>
      <c r="H88" s="63"/>
      <c r="I88" s="21"/>
      <c r="J88" s="20"/>
      <c r="K88" s="23"/>
      <c r="L88" s="19"/>
      <c r="N88" s="19"/>
      <c r="O88" s="19"/>
      <c r="P88" s="19"/>
      <c r="Q88" s="19"/>
      <c r="R88" s="19"/>
    </row>
    <row r="89" spans="1:13" ht="12.75">
      <c r="A89" s="25" t="s">
        <v>89</v>
      </c>
      <c r="C89" s="64"/>
      <c r="D89" s="1"/>
      <c r="H89" s="61"/>
      <c r="I89" s="1"/>
      <c r="J89" s="3"/>
      <c r="K89" s="1"/>
      <c r="L89" s="5"/>
      <c r="M89" s="1"/>
    </row>
    <row r="90" spans="2:13" ht="12.75" customHeight="1">
      <c r="B90" s="25" t="s">
        <v>90</v>
      </c>
      <c r="M90" s="5"/>
    </row>
    <row r="91" spans="1:13" ht="12.75" customHeight="1">
      <c r="A91" s="25" t="s">
        <v>58</v>
      </c>
      <c r="C91" s="64"/>
      <c r="D91" s="1"/>
      <c r="H91" s="61"/>
      <c r="I91" s="1"/>
      <c r="M91" s="5"/>
    </row>
    <row r="92" spans="1:13" ht="12.75" customHeight="1">
      <c r="A92" s="25" t="s">
        <v>61</v>
      </c>
      <c r="C92" s="64"/>
      <c r="D92" s="1"/>
      <c r="H92" s="61"/>
      <c r="I92" s="1"/>
      <c r="M92" s="5"/>
    </row>
    <row r="93" spans="1:13" ht="12.75" customHeight="1">
      <c r="A93" s="25" t="s">
        <v>62</v>
      </c>
      <c r="C93" s="64"/>
      <c r="D93" s="1"/>
      <c r="H93" s="61"/>
      <c r="I93" s="1"/>
      <c r="M93" s="5"/>
    </row>
    <row r="94" spans="1:13" ht="12.75" customHeight="1">
      <c r="A94" s="25" t="s">
        <v>63</v>
      </c>
      <c r="C94" s="64"/>
      <c r="D94" s="1"/>
      <c r="H94" s="61"/>
      <c r="I94" s="1"/>
      <c r="M94" s="5"/>
    </row>
    <row r="95" spans="1:13" ht="12" customHeight="1">
      <c r="A95" s="25" t="s">
        <v>93</v>
      </c>
      <c r="C95" s="64"/>
      <c r="D95" s="1"/>
      <c r="H95" s="61"/>
      <c r="I95" s="1"/>
      <c r="M95" s="5"/>
    </row>
    <row r="96" spans="2:13" ht="17.25" customHeight="1">
      <c r="B96" s="190" t="s">
        <v>102</v>
      </c>
      <c r="C96" s="191"/>
      <c r="D96" s="192"/>
      <c r="E96" s="191"/>
      <c r="F96" s="191"/>
      <c r="G96" s="191"/>
      <c r="H96" s="191"/>
      <c r="I96" s="192"/>
      <c r="J96" s="152"/>
      <c r="M96" s="5"/>
    </row>
    <row r="97" spans="2:13" ht="9.75" customHeight="1">
      <c r="B97" s="193"/>
      <c r="C97" s="194"/>
      <c r="D97" s="195"/>
      <c r="E97" s="196"/>
      <c r="F97" s="196"/>
      <c r="G97" s="196"/>
      <c r="H97" s="196"/>
      <c r="I97" s="197"/>
      <c r="J97" s="152"/>
      <c r="M97" s="5"/>
    </row>
    <row r="98" spans="1:13" ht="15.75" customHeight="1">
      <c r="A98" s="5"/>
      <c r="B98" s="198" t="s">
        <v>94</v>
      </c>
      <c r="C98" s="66"/>
      <c r="D98" s="199"/>
      <c r="E98" s="66"/>
      <c r="F98" s="194"/>
      <c r="G98" s="194"/>
      <c r="H98" s="194"/>
      <c r="I98" s="195"/>
      <c r="J98" s="153"/>
      <c r="K98" s="154"/>
      <c r="L98" s="153"/>
      <c r="M98" s="155"/>
    </row>
    <row r="99" spans="1:13" ht="21" customHeight="1">
      <c r="A99" s="5"/>
      <c r="B99" s="296" t="s">
        <v>39</v>
      </c>
      <c r="C99" s="296"/>
      <c r="D99" s="296"/>
      <c r="E99" s="296"/>
      <c r="F99" s="4"/>
      <c r="G99" s="214" t="s">
        <v>100</v>
      </c>
      <c r="H99" s="214"/>
      <c r="I99" s="214"/>
      <c r="J99" s="214"/>
      <c r="K99" s="4"/>
      <c r="M99" s="5"/>
    </row>
    <row r="100" ht="12.75">
      <c r="B100" s="3" t="s">
        <v>95</v>
      </c>
    </row>
  </sheetData>
  <mergeCells count="21">
    <mergeCell ref="K3:K4"/>
    <mergeCell ref="D3:E3"/>
    <mergeCell ref="G3:J3"/>
    <mergeCell ref="A3:A4"/>
    <mergeCell ref="B3:B4"/>
    <mergeCell ref="B65:B66"/>
    <mergeCell ref="A22:A23"/>
    <mergeCell ref="B99:E99"/>
    <mergeCell ref="A5:A16"/>
    <mergeCell ref="A17:A18"/>
    <mergeCell ref="A19:A20"/>
    <mergeCell ref="A1:K1"/>
    <mergeCell ref="D65:E65"/>
    <mergeCell ref="G65:J65"/>
    <mergeCell ref="K65:K66"/>
    <mergeCell ref="A55:A56"/>
    <mergeCell ref="D55:E55"/>
    <mergeCell ref="G55:J55"/>
    <mergeCell ref="K55:K56"/>
    <mergeCell ref="B55:B56"/>
    <mergeCell ref="A65:A66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J</cp:lastModifiedBy>
  <cp:lastPrinted>2012-09-30T07:41:31Z</cp:lastPrinted>
  <dcterms:created xsi:type="dcterms:W3CDTF">2001-06-14T12:40:53Z</dcterms:created>
  <dcterms:modified xsi:type="dcterms:W3CDTF">2012-04-30T13:47:41Z</dcterms:modified>
  <cp:category/>
  <cp:version/>
  <cp:contentType/>
  <cp:contentStatus/>
</cp:coreProperties>
</file>