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<sst xmlns="http://schemas.openxmlformats.org/spreadsheetml/2006/main" count="198" uniqueCount="137">
  <si>
    <t>lp</t>
  </si>
  <si>
    <t>Tytuł</t>
  </si>
  <si>
    <t>Planowany</t>
  </si>
  <si>
    <t>Wykonany</t>
  </si>
  <si>
    <t>Różnica</t>
  </si>
  <si>
    <t>Przychody</t>
  </si>
  <si>
    <t>Rozchody</t>
  </si>
  <si>
    <t>Uwagi</t>
  </si>
  <si>
    <t>Składka członkowska</t>
  </si>
  <si>
    <t>bieżąca</t>
  </si>
  <si>
    <t>zaległa</t>
  </si>
  <si>
    <t>I</t>
  </si>
  <si>
    <t>II</t>
  </si>
  <si>
    <t>Wpisowe</t>
  </si>
  <si>
    <t>zaległe</t>
  </si>
  <si>
    <t>Razem</t>
  </si>
  <si>
    <t>Przychody finansowe</t>
  </si>
  <si>
    <t>Odsetki  bankowe</t>
  </si>
  <si>
    <t>Koszty finansowe</t>
  </si>
  <si>
    <t>Pozostałe przychody</t>
  </si>
  <si>
    <t>Odsetki i k.upomnień</t>
  </si>
  <si>
    <t>Oswietlenie  ogrodu</t>
  </si>
  <si>
    <t>Usługi  gospodarz</t>
  </si>
  <si>
    <t>Koszty  statutowe</t>
  </si>
  <si>
    <t>III</t>
  </si>
  <si>
    <t>IV</t>
  </si>
  <si>
    <t>V</t>
  </si>
  <si>
    <t xml:space="preserve">Konserwacja sieci </t>
  </si>
  <si>
    <t xml:space="preserve">Opłaty  ustalone na Walnym Zebraniu </t>
  </si>
  <si>
    <t>Narzuty od wynagrodzeń</t>
  </si>
  <si>
    <t>F. Oświatowy</t>
  </si>
  <si>
    <t>Oswietlenie ogrodu</t>
  </si>
  <si>
    <t>Zus  - koszt pracodawcy</t>
  </si>
  <si>
    <t>Mat. Biurowe</t>
  </si>
  <si>
    <t>Nie wykonano</t>
  </si>
  <si>
    <t>Konserwacja wodociagu</t>
  </si>
  <si>
    <t>z działalności ROD "Zacisze" - Wrzosowo</t>
  </si>
  <si>
    <t>Konserwacja sieci energ</t>
  </si>
  <si>
    <t>Prąd i woda biuro</t>
  </si>
  <si>
    <t>Razem fundusz</t>
  </si>
  <si>
    <t xml:space="preserve">Fundusz  na remont </t>
  </si>
  <si>
    <t>drogi</t>
  </si>
  <si>
    <t>Planowane</t>
  </si>
  <si>
    <t>Wykonane</t>
  </si>
  <si>
    <t>Narzędzia do konserwacji</t>
  </si>
  <si>
    <t>Internet</t>
  </si>
  <si>
    <t>Koszt Walnego Zebrania</t>
  </si>
  <si>
    <t>Koszt organizacji ognisk</t>
  </si>
  <si>
    <t>Zlecenie gospodarz</t>
  </si>
  <si>
    <t>Telefon gospodarz</t>
  </si>
  <si>
    <t>Utrzmanie  Biura Zarzadu</t>
  </si>
  <si>
    <t xml:space="preserve"> Bieżące naprawy</t>
  </si>
  <si>
    <t>Z Funduszu  rozwoju</t>
  </si>
  <si>
    <t>INWESTYCJE</t>
  </si>
  <si>
    <t>REMONTY</t>
  </si>
  <si>
    <t>VI</t>
  </si>
  <si>
    <t>VII</t>
  </si>
  <si>
    <t>Usługi pocztowe  i ksero</t>
  </si>
  <si>
    <t>Pozostałe koszty</t>
  </si>
  <si>
    <t>Łącznie</t>
  </si>
  <si>
    <t>Prace na rzecz ogrodu</t>
  </si>
  <si>
    <t>1.</t>
  </si>
  <si>
    <t>Fundusz  na  odwodnienie</t>
  </si>
  <si>
    <t>podjazdu brama Nr. 1</t>
  </si>
  <si>
    <t>Składka do O.Z. P.Z.D - 80 %</t>
  </si>
  <si>
    <t xml:space="preserve">Fundusz modernizacji </t>
  </si>
  <si>
    <t>dotacja z OZ PZD</t>
  </si>
  <si>
    <t>odsetki bankowe</t>
  </si>
  <si>
    <t xml:space="preserve">ekwiwalent za  prace </t>
  </si>
  <si>
    <t>Komi. Rewizyjna -zwrot k.dojazdu</t>
  </si>
  <si>
    <t>Koszty  prowizji bankowych</t>
  </si>
  <si>
    <t>Koszty  administracji</t>
  </si>
  <si>
    <t>Koszty  działalności</t>
  </si>
  <si>
    <t>ŁĄCZNIE</t>
  </si>
  <si>
    <t>Wynik//5-10//</t>
  </si>
  <si>
    <t xml:space="preserve">                                                                                       Rozchody</t>
  </si>
  <si>
    <t>Składka członkowska dla OZ PZD 2.421,65 zł</t>
  </si>
  <si>
    <t>`</t>
  </si>
  <si>
    <t>Przychód</t>
  </si>
  <si>
    <t xml:space="preserve">wpłaty działkowców 2010 </t>
  </si>
  <si>
    <t>sieci energety. IV etapy</t>
  </si>
  <si>
    <t>Zaliczka na prace wykonawcy</t>
  </si>
  <si>
    <t>z f. odwodnienia Al..Brzoz</t>
  </si>
  <si>
    <t>z f. rozwoju ROD/2725,45/</t>
  </si>
  <si>
    <t xml:space="preserve"> 31.12.10</t>
  </si>
  <si>
    <t>Stan funduszu</t>
  </si>
  <si>
    <t>wpłaty działkowców</t>
  </si>
  <si>
    <t xml:space="preserve"> drenaż - AL. Brzozowa</t>
  </si>
  <si>
    <t xml:space="preserve">  prace niezakończone</t>
  </si>
  <si>
    <t>Zarząd-zwrot k. dojazdu</t>
  </si>
  <si>
    <t>Umowa na prace            9854,00</t>
  </si>
  <si>
    <t>Wynik</t>
  </si>
  <si>
    <t>wpłaty działkowców 12 r</t>
  </si>
  <si>
    <t>wpłaty działkowców 13 r</t>
  </si>
  <si>
    <t>wpłaty działkowców 11 r</t>
  </si>
  <si>
    <t>ROZLICZENIE   ZA 2011 ROK</t>
  </si>
  <si>
    <t xml:space="preserve">bieżące </t>
  </si>
  <si>
    <t>Koszt działalności statutowej</t>
  </si>
  <si>
    <t xml:space="preserve">Wynik finansowy </t>
  </si>
  <si>
    <t xml:space="preserve">Koszt Walne, ogniska </t>
  </si>
  <si>
    <t>Program antywirusowy</t>
  </si>
  <si>
    <t>Wyposażenie - biura</t>
  </si>
  <si>
    <t>Polisa ubezpieczeniowa</t>
  </si>
  <si>
    <t>Telefon członka Zarządu</t>
  </si>
  <si>
    <t>Razem  poz. 7</t>
  </si>
  <si>
    <t>Razem poz. 8</t>
  </si>
  <si>
    <t>Planow. 10 r</t>
  </si>
  <si>
    <t>Planow. 11 r</t>
  </si>
  <si>
    <t>odsetki od niet. płatności</t>
  </si>
  <si>
    <t>Umowa zlec. - remont</t>
  </si>
  <si>
    <t>Wykonanie prac -p. Dąbrowski</t>
  </si>
  <si>
    <t>Rozdzielnia</t>
  </si>
  <si>
    <t>Rozdzielnica, automaty</t>
  </si>
  <si>
    <t xml:space="preserve">Łącznie I  i  II </t>
  </si>
  <si>
    <t>Remonty bieżące</t>
  </si>
  <si>
    <t>stan pocz.</t>
  </si>
  <si>
    <t>z f. rozwoju ROD/ szaf.12</t>
  </si>
  <si>
    <t>Łącznie I  i  II + wym.szafki</t>
  </si>
  <si>
    <t xml:space="preserve">1. </t>
  </si>
  <si>
    <t xml:space="preserve">Zabezpieczenie  otrzymanych </t>
  </si>
  <si>
    <t>obiektów i  dostosowanie dla  potrzeb</t>
  </si>
  <si>
    <t>ROD</t>
  </si>
  <si>
    <t>Odsetki od wpłat</t>
  </si>
  <si>
    <t xml:space="preserve"> 31.12.11 r</t>
  </si>
  <si>
    <t xml:space="preserve"> 31.12.11</t>
  </si>
  <si>
    <t>Koszt Walne, ognisko</t>
  </si>
  <si>
    <t>wpłaty działkowców 2011 r</t>
  </si>
  <si>
    <t>Wywóz odpadów</t>
  </si>
  <si>
    <t>Sporządziła: Ksiegowy -  Jakub Wąsik                    ..........................................</t>
  </si>
  <si>
    <t xml:space="preserve"> </t>
  </si>
  <si>
    <t>Prezes Zarządu  R.O.D." ZACISZE" Jan  Bazan       ..........................................</t>
  </si>
  <si>
    <t>Sekretarz Zarządu :   Maria Żaworonek                    ……....................................</t>
  </si>
  <si>
    <t>…………………………………………</t>
  </si>
  <si>
    <t xml:space="preserve">Koszty działalności </t>
  </si>
  <si>
    <t xml:space="preserve">Razem poz. 2 </t>
  </si>
  <si>
    <t>Usługi  księgowego</t>
  </si>
  <si>
    <t>Płace księgowego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</si>
</sst>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ck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2" fontId="0" fillId="0" borderId="3" xfId="0" applyNumberFormat="1" applyFont="1" applyBorder="1" applyAlignment="1">
      <alignment horizontal="left"/>
    </xf>
    <xf numFmtId="2" fontId="0" fillId="0" borderId="4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2" fontId="0" fillId="0" borderId="7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top"/>
    </xf>
    <xf numFmtId="2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2" fontId="0" fillId="0" borderId="0" xfId="0" applyNumberFormat="1" applyFont="1" applyAlignment="1">
      <alignment/>
    </xf>
    <xf numFmtId="2" fontId="0" fillId="0" borderId="9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left"/>
    </xf>
    <xf numFmtId="2" fontId="0" fillId="0" borderId="6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left"/>
    </xf>
    <xf numFmtId="2" fontId="1" fillId="0" borderId="7" xfId="0" applyNumberFormat="1" applyFont="1" applyBorder="1" applyAlignment="1">
      <alignment/>
    </xf>
    <xf numFmtId="2" fontId="1" fillId="0" borderId="31" xfId="0" applyNumberFormat="1" applyFont="1" applyBorder="1" applyAlignment="1">
      <alignment horizontal="left"/>
    </xf>
    <xf numFmtId="2" fontId="1" fillId="0" borderId="32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/>
    </xf>
    <xf numFmtId="2" fontId="0" fillId="0" borderId="7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 horizontal="right"/>
    </xf>
    <xf numFmtId="0" fontId="1" fillId="0" borderId="3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left"/>
    </xf>
    <xf numFmtId="2" fontId="0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left"/>
    </xf>
    <xf numFmtId="2" fontId="0" fillId="0" borderId="32" xfId="0" applyNumberFormat="1" applyFont="1" applyBorder="1" applyAlignment="1">
      <alignment horizontal="right"/>
    </xf>
    <xf numFmtId="2" fontId="1" fillId="0" borderId="39" xfId="0" applyNumberFormat="1" applyFont="1" applyBorder="1" applyAlignment="1">
      <alignment horizontal="right"/>
    </xf>
    <xf numFmtId="2" fontId="1" fillId="0" borderId="40" xfId="0" applyNumberFormat="1" applyFont="1" applyBorder="1" applyAlignment="1">
      <alignment horizontal="left"/>
    </xf>
    <xf numFmtId="2" fontId="1" fillId="0" borderId="39" xfId="0" applyNumberFormat="1" applyFont="1" applyBorder="1" applyAlignment="1">
      <alignment/>
    </xf>
    <xf numFmtId="0" fontId="1" fillId="0" borderId="34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right"/>
    </xf>
    <xf numFmtId="2" fontId="1" fillId="0" borderId="41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0" fillId="0" borderId="4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/>
    </xf>
    <xf numFmtId="2" fontId="0" fillId="0" borderId="39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0" fillId="0" borderId="44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right"/>
    </xf>
    <xf numFmtId="0" fontId="1" fillId="0" borderId="46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left"/>
    </xf>
    <xf numFmtId="1" fontId="0" fillId="0" borderId="4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left"/>
    </xf>
    <xf numFmtId="2" fontId="0" fillId="0" borderId="50" xfId="0" applyNumberFormat="1" applyFont="1" applyBorder="1" applyAlignment="1">
      <alignment horizontal="center" vertical="top"/>
    </xf>
    <xf numFmtId="2" fontId="0" fillId="0" borderId="51" xfId="0" applyNumberFormat="1" applyFont="1" applyBorder="1" applyAlignment="1">
      <alignment horizontal="center" vertical="top"/>
    </xf>
    <xf numFmtId="0" fontId="0" fillId="0" borderId="5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/>
    </xf>
    <xf numFmtId="2" fontId="0" fillId="0" borderId="2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/>
    </xf>
    <xf numFmtId="2" fontId="0" fillId="0" borderId="2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 vertical="center"/>
    </xf>
    <xf numFmtId="2" fontId="0" fillId="0" borderId="30" xfId="0" applyNumberFormat="1" applyFont="1" applyBorder="1" applyAlignment="1">
      <alignment horizontal="left"/>
    </xf>
    <xf numFmtId="2" fontId="1" fillId="0" borderId="51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left"/>
    </xf>
    <xf numFmtId="2" fontId="0" fillId="0" borderId="44" xfId="0" applyNumberFormat="1" applyFont="1" applyBorder="1" applyAlignment="1">
      <alignment horizontal="left"/>
    </xf>
    <xf numFmtId="2" fontId="1" fillId="0" borderId="56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center" vertical="center"/>
    </xf>
    <xf numFmtId="2" fontId="0" fillId="0" borderId="58" xfId="0" applyNumberFormat="1" applyFont="1" applyBorder="1" applyAlignment="1">
      <alignment horizontal="right"/>
    </xf>
    <xf numFmtId="2" fontId="1" fillId="0" borderId="59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left"/>
    </xf>
    <xf numFmtId="2" fontId="4" fillId="0" borderId="61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 vertical="center"/>
    </xf>
    <xf numFmtId="2" fontId="0" fillId="0" borderId="63" xfId="0" applyNumberFormat="1" applyFont="1" applyBorder="1" applyAlignment="1">
      <alignment horizontal="right"/>
    </xf>
    <xf numFmtId="2" fontId="0" fillId="0" borderId="64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right"/>
    </xf>
    <xf numFmtId="0" fontId="0" fillId="0" borderId="6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top"/>
    </xf>
    <xf numFmtId="2" fontId="1" fillId="0" borderId="28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left"/>
    </xf>
    <xf numFmtId="2" fontId="0" fillId="0" borderId="67" xfId="0" applyNumberFormat="1" applyFont="1" applyBorder="1" applyAlignment="1">
      <alignment horizontal="left"/>
    </xf>
    <xf numFmtId="2" fontId="0" fillId="0" borderId="68" xfId="0" applyNumberFormat="1" applyFont="1" applyBorder="1" applyAlignment="1">
      <alignment horizontal="left"/>
    </xf>
    <xf numFmtId="2" fontId="0" fillId="0" borderId="63" xfId="0" applyNumberFormat="1" applyFont="1" applyBorder="1" applyAlignment="1">
      <alignment/>
    </xf>
    <xf numFmtId="2" fontId="0" fillId="0" borderId="69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9" fillId="0" borderId="5" xfId="0" applyNumberFormat="1" applyFont="1" applyBorder="1" applyAlignment="1">
      <alignment horizontal="center" vertical="center"/>
    </xf>
    <xf numFmtId="2" fontId="0" fillId="0" borderId="70" xfId="0" applyNumberFormat="1" applyFont="1" applyBorder="1" applyAlignment="1">
      <alignment/>
    </xf>
    <xf numFmtId="2" fontId="0" fillId="0" borderId="71" xfId="0" applyNumberFormat="1" applyFont="1" applyBorder="1" applyAlignment="1">
      <alignment/>
    </xf>
    <xf numFmtId="0" fontId="0" fillId="0" borderId="72" xfId="0" applyNumberFormat="1" applyFont="1" applyBorder="1" applyAlignment="1">
      <alignment horizontal="center" vertical="center"/>
    </xf>
    <xf numFmtId="2" fontId="0" fillId="0" borderId="73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right"/>
    </xf>
    <xf numFmtId="2" fontId="0" fillId="0" borderId="39" xfId="0" applyNumberFormat="1" applyFont="1" applyBorder="1" applyAlignment="1">
      <alignment horizontal="right"/>
    </xf>
    <xf numFmtId="2" fontId="0" fillId="0" borderId="77" xfId="0" applyNumberFormat="1" applyFont="1" applyBorder="1" applyAlignment="1">
      <alignment horizontal="left"/>
    </xf>
    <xf numFmtId="2" fontId="0" fillId="0" borderId="78" xfId="0" applyNumberFormat="1" applyFont="1" applyBorder="1" applyAlignment="1">
      <alignment horizontal="left"/>
    </xf>
    <xf numFmtId="2" fontId="0" fillId="0" borderId="79" xfId="0" applyNumberFormat="1" applyFont="1" applyBorder="1" applyAlignment="1">
      <alignment horizontal="left"/>
    </xf>
    <xf numFmtId="2" fontId="0" fillId="0" borderId="80" xfId="0" applyNumberFormat="1" applyFont="1" applyBorder="1" applyAlignment="1">
      <alignment/>
    </xf>
    <xf numFmtId="2" fontId="9" fillId="0" borderId="59" xfId="0" applyNumberFormat="1" applyFont="1" applyBorder="1" applyAlignment="1">
      <alignment horizontal="left"/>
    </xf>
    <xf numFmtId="2" fontId="0" fillId="0" borderId="44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2" fontId="1" fillId="0" borderId="81" xfId="0" applyNumberFormat="1" applyFont="1" applyBorder="1" applyAlignment="1">
      <alignment horizontal="right"/>
    </xf>
    <xf numFmtId="2" fontId="0" fillId="0" borderId="82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2" fontId="4" fillId="0" borderId="83" xfId="0" applyNumberFormat="1" applyFont="1" applyBorder="1" applyAlignment="1">
      <alignment horizontal="right"/>
    </xf>
    <xf numFmtId="2" fontId="4" fillId="0" borderId="83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right"/>
    </xf>
    <xf numFmtId="2" fontId="4" fillId="0" borderId="84" xfId="0" applyNumberFormat="1" applyFont="1" applyBorder="1" applyAlignment="1">
      <alignment horizontal="right"/>
    </xf>
    <xf numFmtId="2" fontId="1" fillId="0" borderId="85" xfId="0" applyNumberFormat="1" applyFont="1" applyBorder="1" applyAlignment="1">
      <alignment horizontal="right"/>
    </xf>
    <xf numFmtId="2" fontId="1" fillId="0" borderId="69" xfId="0" applyNumberFormat="1" applyFont="1" applyBorder="1" applyAlignment="1">
      <alignment horizontal="center"/>
    </xf>
    <xf numFmtId="2" fontId="1" fillId="0" borderId="86" xfId="0" applyNumberFormat="1" applyFont="1" applyBorder="1" applyAlignment="1">
      <alignment horizontal="left"/>
    </xf>
    <xf numFmtId="2" fontId="1" fillId="0" borderId="87" xfId="0" applyNumberFormat="1" applyFont="1" applyBorder="1" applyAlignment="1">
      <alignment/>
    </xf>
    <xf numFmtId="2" fontId="0" fillId="0" borderId="87" xfId="0" applyNumberFormat="1" applyFont="1" applyBorder="1" applyAlignment="1">
      <alignment/>
    </xf>
    <xf numFmtId="2" fontId="1" fillId="0" borderId="87" xfId="0" applyNumberFormat="1" applyFont="1" applyBorder="1" applyAlignment="1">
      <alignment horizontal="right"/>
    </xf>
    <xf numFmtId="2" fontId="0" fillId="0" borderId="87" xfId="0" applyNumberFormat="1" applyFont="1" applyBorder="1" applyAlignment="1">
      <alignment horizontal="right"/>
    </xf>
    <xf numFmtId="2" fontId="1" fillId="0" borderId="88" xfId="0" applyNumberFormat="1" applyFont="1" applyBorder="1" applyAlignment="1">
      <alignment horizontal="right"/>
    </xf>
    <xf numFmtId="0" fontId="0" fillId="0" borderId="89" xfId="0" applyNumberFormat="1" applyFont="1" applyBorder="1" applyAlignment="1">
      <alignment horizontal="center" vertical="center"/>
    </xf>
    <xf numFmtId="2" fontId="9" fillId="0" borderId="61" xfId="0" applyNumberFormat="1" applyFont="1" applyBorder="1" applyAlignment="1">
      <alignment horizontal="left"/>
    </xf>
    <xf numFmtId="2" fontId="1" fillId="0" borderId="61" xfId="0" applyNumberFormat="1" applyFont="1" applyBorder="1" applyAlignment="1">
      <alignment/>
    </xf>
    <xf numFmtId="2" fontId="1" fillId="0" borderId="28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2" fontId="1" fillId="0" borderId="90" xfId="0" applyNumberFormat="1" applyFont="1" applyBorder="1" applyAlignment="1">
      <alignment horizontal="right"/>
    </xf>
    <xf numFmtId="2" fontId="0" fillId="0" borderId="70" xfId="0" applyNumberFormat="1" applyFont="1" applyBorder="1" applyAlignment="1">
      <alignment/>
    </xf>
    <xf numFmtId="2" fontId="8" fillId="0" borderId="91" xfId="0" applyNumberFormat="1" applyFont="1" applyBorder="1" applyAlignment="1">
      <alignment horizontal="right"/>
    </xf>
    <xf numFmtId="2" fontId="0" fillId="0" borderId="61" xfId="0" applyNumberFormat="1" applyFont="1" applyBorder="1" applyAlignment="1">
      <alignment horizontal="right"/>
    </xf>
    <xf numFmtId="2" fontId="1" fillId="0" borderId="92" xfId="0" applyNumberFormat="1" applyFont="1" applyBorder="1" applyAlignment="1">
      <alignment horizontal="right"/>
    </xf>
    <xf numFmtId="2" fontId="0" fillId="0" borderId="7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/>
    </xf>
    <xf numFmtId="2" fontId="1" fillId="0" borderId="50" xfId="0" applyNumberFormat="1" applyFont="1" applyBorder="1" applyAlignment="1">
      <alignment horizontal="center" vertical="top"/>
    </xf>
    <xf numFmtId="2" fontId="1" fillId="0" borderId="93" xfId="0" applyNumberFormat="1" applyFont="1" applyBorder="1" applyAlignment="1">
      <alignment horizontal="center" vertical="top"/>
    </xf>
    <xf numFmtId="0" fontId="1" fillId="0" borderId="9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2" fontId="0" fillId="0" borderId="95" xfId="0" applyNumberFormat="1" applyFont="1" applyBorder="1" applyAlignment="1">
      <alignment horizontal="left"/>
    </xf>
    <xf numFmtId="2" fontId="0" fillId="0" borderId="85" xfId="0" applyNumberFormat="1" applyFont="1" applyBorder="1" applyAlignment="1">
      <alignment/>
    </xf>
    <xf numFmtId="2" fontId="0" fillId="0" borderId="85" xfId="0" applyNumberFormat="1" applyFont="1" applyBorder="1" applyAlignment="1">
      <alignment horizontal="right"/>
    </xf>
    <xf numFmtId="2" fontId="0" fillId="0" borderId="96" xfId="0" applyNumberFormat="1" applyFont="1" applyBorder="1" applyAlignment="1">
      <alignment horizontal="center"/>
    </xf>
    <xf numFmtId="2" fontId="1" fillId="0" borderId="85" xfId="0" applyNumberFormat="1" applyFont="1" applyBorder="1" applyAlignment="1">
      <alignment horizontal="center"/>
    </xf>
    <xf numFmtId="2" fontId="1" fillId="0" borderId="96" xfId="0" applyNumberFormat="1" applyFont="1" applyBorder="1" applyAlignment="1">
      <alignment horizontal="center"/>
    </xf>
    <xf numFmtId="2" fontId="1" fillId="0" borderId="97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95" xfId="0" applyNumberFormat="1" applyFont="1" applyBorder="1" applyAlignment="1">
      <alignment horizontal="left"/>
    </xf>
    <xf numFmtId="2" fontId="1" fillId="0" borderId="85" xfId="0" applyNumberFormat="1" applyFont="1" applyBorder="1" applyAlignment="1">
      <alignment horizontal="right"/>
    </xf>
    <xf numFmtId="2" fontId="1" fillId="0" borderId="85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 vertical="top"/>
    </xf>
    <xf numFmtId="2" fontId="5" fillId="0" borderId="34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left"/>
    </xf>
    <xf numFmtId="2" fontId="2" fillId="0" borderId="32" xfId="0" applyNumberFormat="1" applyFont="1" applyBorder="1" applyAlignment="1">
      <alignment/>
    </xf>
    <xf numFmtId="2" fontId="2" fillId="0" borderId="32" xfId="0" applyNumberFormat="1" applyFont="1" applyBorder="1" applyAlignment="1">
      <alignment horizontal="right"/>
    </xf>
    <xf numFmtId="2" fontId="2" fillId="0" borderId="98" xfId="0" applyNumberFormat="1" applyFont="1" applyBorder="1" applyAlignment="1">
      <alignment horizontal="right"/>
    </xf>
    <xf numFmtId="2" fontId="2" fillId="0" borderId="99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7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47" xfId="0" applyNumberFormat="1" applyFont="1" applyBorder="1" applyAlignment="1">
      <alignment horizontal="right"/>
    </xf>
    <xf numFmtId="2" fontId="0" fillId="0" borderId="96" xfId="0" applyNumberFormat="1" applyFont="1" applyBorder="1" applyAlignment="1">
      <alignment horizontal="right"/>
    </xf>
    <xf numFmtId="2" fontId="1" fillId="0" borderId="100" xfId="0" applyNumberFormat="1" applyFont="1" applyBorder="1" applyAlignment="1">
      <alignment horizontal="right"/>
    </xf>
    <xf numFmtId="2" fontId="0" fillId="0" borderId="100" xfId="0" applyNumberFormat="1" applyFont="1" applyBorder="1" applyAlignment="1">
      <alignment horizontal="right"/>
    </xf>
    <xf numFmtId="2" fontId="1" fillId="0" borderId="101" xfId="0" applyNumberFormat="1" applyFont="1" applyBorder="1" applyAlignment="1">
      <alignment horizontal="right"/>
    </xf>
    <xf numFmtId="2" fontId="1" fillId="0" borderId="102" xfId="0" applyNumberFormat="1" applyFont="1" applyBorder="1" applyAlignment="1">
      <alignment horizontal="center" vertical="center"/>
    </xf>
    <xf numFmtId="2" fontId="1" fillId="0" borderId="103" xfId="0" applyNumberFormat="1" applyFont="1" applyBorder="1" applyAlignment="1">
      <alignment horizontal="center"/>
    </xf>
    <xf numFmtId="2" fontId="1" fillId="0" borderId="104" xfId="0" applyNumberFormat="1" applyFont="1" applyBorder="1" applyAlignment="1">
      <alignment horizontal="right"/>
    </xf>
    <xf numFmtId="2" fontId="0" fillId="0" borderId="104" xfId="0" applyNumberFormat="1" applyFont="1" applyBorder="1" applyAlignment="1">
      <alignment horizontal="right"/>
    </xf>
    <xf numFmtId="2" fontId="0" fillId="0" borderId="101" xfId="0" applyNumberFormat="1" applyFont="1" applyBorder="1" applyAlignment="1">
      <alignment horizontal="right"/>
    </xf>
    <xf numFmtId="2" fontId="1" fillId="0" borderId="97" xfId="0" applyNumberFormat="1" applyFont="1" applyBorder="1" applyAlignment="1">
      <alignment horizontal="right"/>
    </xf>
    <xf numFmtId="2" fontId="1" fillId="0" borderId="58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05" xfId="0" applyNumberFormat="1" applyFont="1" applyBorder="1" applyAlignment="1">
      <alignment horizontal="right" vertical="center"/>
    </xf>
    <xf numFmtId="2" fontId="1" fillId="0" borderId="94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/>
    </xf>
    <xf numFmtId="2" fontId="9" fillId="0" borderId="106" xfId="0" applyNumberFormat="1" applyFont="1" applyBorder="1" applyAlignment="1">
      <alignment horizontal="left"/>
    </xf>
    <xf numFmtId="2" fontId="1" fillId="0" borderId="107" xfId="0" applyNumberFormat="1" applyFont="1" applyBorder="1" applyAlignment="1">
      <alignment horizontal="left"/>
    </xf>
    <xf numFmtId="2" fontId="1" fillId="0" borderId="108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left"/>
    </xf>
    <xf numFmtId="2" fontId="8" fillId="0" borderId="23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right" vertical="center"/>
    </xf>
    <xf numFmtId="2" fontId="1" fillId="0" borderId="109" xfId="0" applyNumberFormat="1" applyFont="1" applyBorder="1" applyAlignment="1">
      <alignment horizontal="center"/>
    </xf>
    <xf numFmtId="2" fontId="0" fillId="0" borderId="110" xfId="0" applyNumberFormat="1" applyFont="1" applyBorder="1" applyAlignment="1">
      <alignment horizontal="center"/>
    </xf>
    <xf numFmtId="2" fontId="0" fillId="0" borderId="111" xfId="0" applyNumberFormat="1" applyFont="1" applyBorder="1" applyAlignment="1">
      <alignment/>
    </xf>
    <xf numFmtId="2" fontId="0" fillId="0" borderId="112" xfId="0" applyNumberFormat="1" applyFont="1" applyBorder="1" applyAlignment="1">
      <alignment horizontal="center" vertical="center"/>
    </xf>
    <xf numFmtId="2" fontId="8" fillId="0" borderId="113" xfId="0" applyNumberFormat="1" applyFont="1" applyBorder="1" applyAlignment="1">
      <alignment horizontal="right"/>
    </xf>
    <xf numFmtId="2" fontId="0" fillId="0" borderId="114" xfId="0" applyNumberFormat="1" applyFont="1" applyBorder="1" applyAlignment="1">
      <alignment horizontal="right" vertical="center"/>
    </xf>
    <xf numFmtId="0" fontId="0" fillId="0" borderId="30" xfId="0" applyNumberFormat="1" applyFont="1" applyBorder="1" applyAlignment="1">
      <alignment horizontal="center"/>
    </xf>
    <xf numFmtId="0" fontId="0" fillId="0" borderId="95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right"/>
    </xf>
    <xf numFmtId="2" fontId="1" fillId="0" borderId="95" xfId="0" applyNumberFormat="1" applyFont="1" applyBorder="1" applyAlignment="1">
      <alignment horizontal="left"/>
    </xf>
    <xf numFmtId="2" fontId="1" fillId="0" borderId="115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90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/>
    </xf>
    <xf numFmtId="2" fontId="0" fillId="0" borderId="90" xfId="0" applyNumberFormat="1" applyFont="1" applyBorder="1" applyAlignment="1">
      <alignment horizontal="center" vertical="center"/>
    </xf>
    <xf numFmtId="2" fontId="1" fillId="0" borderId="116" xfId="0" applyNumberFormat="1" applyFont="1" applyBorder="1" applyAlignment="1">
      <alignment horizontal="center" vertical="top"/>
    </xf>
    <xf numFmtId="2" fontId="0" fillId="0" borderId="117" xfId="0" applyNumberFormat="1" applyFont="1" applyBorder="1" applyAlignment="1">
      <alignment horizontal="center"/>
    </xf>
    <xf numFmtId="0" fontId="1" fillId="0" borderId="118" xfId="0" applyNumberFormat="1" applyFont="1" applyBorder="1" applyAlignment="1">
      <alignment horizontal="center" vertical="center"/>
    </xf>
    <xf numFmtId="2" fontId="1" fillId="0" borderId="119" xfId="0" applyNumberFormat="1" applyFont="1" applyBorder="1" applyAlignment="1">
      <alignment/>
    </xf>
    <xf numFmtId="2" fontId="0" fillId="0" borderId="12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05" xfId="0" applyNumberFormat="1" applyFont="1" applyBorder="1" applyAlignment="1">
      <alignment horizontal="center"/>
    </xf>
    <xf numFmtId="0" fontId="0" fillId="0" borderId="121" xfId="0" applyNumberFormat="1" applyFont="1" applyBorder="1" applyAlignment="1">
      <alignment/>
    </xf>
    <xf numFmtId="2" fontId="0" fillId="0" borderId="122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123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123" xfId="0" applyNumberFormat="1" applyFont="1" applyBorder="1" applyAlignment="1">
      <alignment horizontal="center"/>
    </xf>
    <xf numFmtId="2" fontId="0" fillId="0" borderId="122" xfId="0" applyNumberFormat="1" applyFont="1" applyBorder="1" applyAlignment="1">
      <alignment horizontal="center"/>
    </xf>
    <xf numFmtId="2" fontId="0" fillId="0" borderId="124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0" borderId="125" xfId="0" applyNumberFormat="1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center"/>
    </xf>
    <xf numFmtId="2" fontId="0" fillId="0" borderId="126" xfId="0" applyNumberFormat="1" applyFont="1" applyBorder="1" applyAlignment="1">
      <alignment horizontal="center"/>
    </xf>
    <xf numFmtId="2" fontId="4" fillId="0" borderId="92" xfId="0" applyNumberFormat="1" applyFont="1" applyBorder="1" applyAlignment="1">
      <alignment horizontal="center"/>
    </xf>
    <xf numFmtId="2" fontId="1" fillId="0" borderId="127" xfId="0" applyNumberFormat="1" applyFont="1" applyBorder="1" applyAlignment="1">
      <alignment horizontal="center"/>
    </xf>
    <xf numFmtId="2" fontId="0" fillId="0" borderId="128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92" xfId="0" applyNumberFormat="1" applyFont="1" applyBorder="1" applyAlignment="1">
      <alignment/>
    </xf>
    <xf numFmtId="2" fontId="0" fillId="0" borderId="127" xfId="0" applyNumberFormat="1" applyFont="1" applyBorder="1" applyAlignment="1">
      <alignment horizontal="right"/>
    </xf>
    <xf numFmtId="2" fontId="0" fillId="0" borderId="55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left"/>
    </xf>
    <xf numFmtId="2" fontId="4" fillId="0" borderId="44" xfId="0" applyNumberFormat="1" applyFont="1" applyBorder="1" applyAlignment="1">
      <alignment horizontal="left"/>
    </xf>
    <xf numFmtId="2" fontId="1" fillId="0" borderId="72" xfId="0" applyNumberFormat="1" applyFont="1" applyBorder="1" applyAlignment="1">
      <alignment horizontal="left"/>
    </xf>
    <xf numFmtId="2" fontId="1" fillId="0" borderId="55" xfId="0" applyNumberFormat="1" applyFont="1" applyBorder="1" applyAlignment="1">
      <alignment horizontal="left"/>
    </xf>
    <xf numFmtId="2" fontId="0" fillId="0" borderId="25" xfId="0" applyNumberFormat="1" applyFont="1" applyBorder="1" applyAlignment="1">
      <alignment horizontal="left"/>
    </xf>
    <xf numFmtId="2" fontId="0" fillId="0" borderId="8" xfId="0" applyNumberFormat="1" applyFont="1" applyBorder="1" applyAlignment="1">
      <alignment horizontal="left"/>
    </xf>
    <xf numFmtId="2" fontId="1" fillId="0" borderId="129" xfId="0" applyNumberFormat="1" applyFont="1" applyBorder="1" applyAlignment="1">
      <alignment horizontal="left"/>
    </xf>
    <xf numFmtId="2" fontId="1" fillId="0" borderId="130" xfId="0" applyNumberFormat="1" applyFont="1" applyBorder="1" applyAlignment="1">
      <alignment horizontal="left"/>
    </xf>
    <xf numFmtId="2" fontId="0" fillId="0" borderId="80" xfId="0" applyNumberFormat="1" applyFont="1" applyBorder="1" applyAlignment="1">
      <alignment horizontal="center"/>
    </xf>
    <xf numFmtId="2" fontId="5" fillId="0" borderId="98" xfId="0" applyNumberFormat="1" applyFont="1" applyBorder="1" applyAlignment="1">
      <alignment horizontal="left"/>
    </xf>
    <xf numFmtId="2" fontId="0" fillId="0" borderId="131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2" fontId="1" fillId="0" borderId="80" xfId="0" applyNumberFormat="1" applyFont="1" applyBorder="1" applyAlignment="1">
      <alignment horizontal="left"/>
    </xf>
    <xf numFmtId="2" fontId="1" fillId="0" borderId="44" xfId="0" applyNumberFormat="1" applyFont="1" applyBorder="1" applyAlignment="1">
      <alignment horizontal="left"/>
    </xf>
    <xf numFmtId="2" fontId="1" fillId="0" borderId="82" xfId="0" applyNumberFormat="1" applyFont="1" applyBorder="1" applyAlignment="1">
      <alignment horizontal="left"/>
    </xf>
    <xf numFmtId="2" fontId="0" fillId="0" borderId="107" xfId="0" applyNumberFormat="1" applyFont="1" applyBorder="1" applyAlignment="1">
      <alignment horizontal="left"/>
    </xf>
    <xf numFmtId="2" fontId="1" fillId="0" borderId="132" xfId="0" applyNumberFormat="1" applyFont="1" applyBorder="1" applyAlignment="1">
      <alignment horizontal="left"/>
    </xf>
    <xf numFmtId="2" fontId="0" fillId="0" borderId="71" xfId="0" applyNumberFormat="1" applyFont="1" applyBorder="1" applyAlignment="1">
      <alignment horizontal="center"/>
    </xf>
    <xf numFmtId="2" fontId="1" fillId="0" borderId="133" xfId="0" applyNumberFormat="1" applyFont="1" applyBorder="1" applyAlignment="1">
      <alignment horizontal="left"/>
    </xf>
    <xf numFmtId="2" fontId="0" fillId="0" borderId="82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left"/>
    </xf>
    <xf numFmtId="2" fontId="1" fillId="0" borderId="44" xfId="0" applyNumberFormat="1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0" fontId="1" fillId="0" borderId="118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2" fontId="4" fillId="0" borderId="89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0" fontId="0" fillId="0" borderId="86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/>
    </xf>
    <xf numFmtId="0" fontId="0" fillId="0" borderId="89" xfId="0" applyNumberFormat="1" applyFont="1" applyBorder="1" applyAlignment="1">
      <alignment horizontal="center"/>
    </xf>
    <xf numFmtId="0" fontId="0" fillId="0" borderId="134" xfId="0" applyNumberFormat="1" applyFont="1" applyBorder="1" applyAlignment="1">
      <alignment/>
    </xf>
    <xf numFmtId="0" fontId="1" fillId="0" borderId="95" xfId="0" applyNumberFormat="1" applyFont="1" applyBorder="1" applyAlignment="1">
      <alignment horizontal="center"/>
    </xf>
    <xf numFmtId="2" fontId="0" fillId="0" borderId="82" xfId="0" applyNumberFormat="1" applyFont="1" applyBorder="1" applyAlignment="1">
      <alignment horizontal="left"/>
    </xf>
    <xf numFmtId="2" fontId="0" fillId="0" borderId="80" xfId="0" applyNumberFormat="1" applyFont="1" applyBorder="1" applyAlignment="1">
      <alignment horizontal="left"/>
    </xf>
    <xf numFmtId="2" fontId="0" fillId="0" borderId="135" xfId="0" applyNumberFormat="1" applyFont="1" applyBorder="1" applyAlignment="1">
      <alignment horizontal="left"/>
    </xf>
    <xf numFmtId="2" fontId="0" fillId="0" borderId="135" xfId="0" applyNumberFormat="1" applyFont="1" applyBorder="1" applyAlignment="1">
      <alignment horizontal="right"/>
    </xf>
    <xf numFmtId="0" fontId="0" fillId="0" borderId="136" xfId="0" applyNumberFormat="1" applyFont="1" applyBorder="1" applyAlignment="1">
      <alignment horizontal="center" vertical="center"/>
    </xf>
    <xf numFmtId="2" fontId="9" fillId="0" borderId="136" xfId="0" applyNumberFormat="1" applyFont="1" applyBorder="1" applyAlignment="1">
      <alignment horizontal="left"/>
    </xf>
    <xf numFmtId="2" fontId="1" fillId="0" borderId="137" xfId="0" applyNumberFormat="1" applyFont="1" applyBorder="1" applyAlignment="1">
      <alignment/>
    </xf>
    <xf numFmtId="2" fontId="1" fillId="0" borderId="138" xfId="0" applyNumberFormat="1" applyFont="1" applyBorder="1" applyAlignment="1">
      <alignment/>
    </xf>
    <xf numFmtId="2" fontId="0" fillId="0" borderId="139" xfId="0" applyNumberFormat="1" applyFont="1" applyBorder="1" applyAlignment="1">
      <alignment/>
    </xf>
    <xf numFmtId="0" fontId="0" fillId="0" borderId="140" xfId="0" applyNumberFormat="1" applyFont="1" applyBorder="1" applyAlignment="1">
      <alignment horizontal="center"/>
    </xf>
    <xf numFmtId="2" fontId="1" fillId="0" borderId="137" xfId="0" applyNumberFormat="1" applyFont="1" applyBorder="1" applyAlignment="1">
      <alignment horizontal="left"/>
    </xf>
    <xf numFmtId="2" fontId="0" fillId="0" borderId="138" xfId="0" applyNumberFormat="1" applyFont="1" applyBorder="1" applyAlignment="1">
      <alignment horizontal="right"/>
    </xf>
    <xf numFmtId="2" fontId="1" fillId="0" borderId="139" xfId="0" applyNumberFormat="1" applyFont="1" applyBorder="1" applyAlignment="1">
      <alignment horizontal="right"/>
    </xf>
    <xf numFmtId="2" fontId="1" fillId="0" borderId="102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right"/>
    </xf>
    <xf numFmtId="2" fontId="0" fillId="0" borderId="141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42" xfId="0" applyNumberFormat="1" applyFont="1" applyBorder="1" applyAlignment="1">
      <alignment horizontal="center" vertical="top"/>
    </xf>
    <xf numFmtId="0" fontId="0" fillId="0" borderId="55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2" fontId="1" fillId="0" borderId="43" xfId="0" applyNumberFormat="1" applyFont="1" applyBorder="1" applyAlignment="1">
      <alignment horizontal="center" vertical="top"/>
    </xf>
    <xf numFmtId="2" fontId="1" fillId="0" borderId="14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14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86" xfId="0" applyNumberFormat="1" applyFont="1" applyBorder="1" applyAlignment="1">
      <alignment horizontal="center" vertical="center"/>
    </xf>
    <xf numFmtId="2" fontId="1" fillId="0" borderId="145" xfId="0" applyNumberFormat="1" applyFont="1" applyBorder="1" applyAlignment="1">
      <alignment horizontal="center" vertical="top"/>
    </xf>
    <xf numFmtId="2" fontId="1" fillId="0" borderId="97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SheetLayoutView="100" workbookViewId="0" topLeftCell="A1">
      <selection activeCell="A2" sqref="A2:K2"/>
    </sheetView>
  </sheetViews>
  <sheetFormatPr defaultColWidth="9.00390625" defaultRowHeight="12.75"/>
  <cols>
    <col min="1" max="1" width="4.125" style="20" customWidth="1"/>
    <col min="2" max="2" width="4.375" style="18" customWidth="1"/>
    <col min="3" max="3" width="22.00390625" style="1" customWidth="1"/>
    <col min="4" max="4" width="10.625" style="44" customWidth="1"/>
    <col min="5" max="5" width="11.125" style="1" customWidth="1"/>
    <col min="6" max="6" width="13.125" style="1" customWidth="1"/>
    <col min="7" max="7" width="4.625" style="7" customWidth="1"/>
    <col min="8" max="8" width="29.375" style="1" customWidth="1"/>
    <col min="9" max="9" width="10.75390625" style="53" customWidth="1"/>
    <col min="10" max="10" width="11.625" style="53" customWidth="1"/>
    <col min="11" max="11" width="14.125" style="53" customWidth="1"/>
    <col min="12" max="12" width="9.25390625" style="58" customWidth="1"/>
    <col min="13" max="21" width="9.125" style="13" customWidth="1"/>
    <col min="22" max="16384" width="9.125" style="1" customWidth="1"/>
  </cols>
  <sheetData>
    <row r="1" spans="1:12" ht="20.25">
      <c r="A1" s="370" t="s">
        <v>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13"/>
    </row>
    <row r="2" spans="1:12" ht="18.75" thickBot="1">
      <c r="A2" s="371" t="s">
        <v>36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13"/>
    </row>
    <row r="3" spans="1:12" ht="12.75">
      <c r="A3" s="127"/>
      <c r="B3" s="130" t="s">
        <v>0</v>
      </c>
      <c r="C3" s="131" t="s">
        <v>1</v>
      </c>
      <c r="D3" s="61"/>
      <c r="E3" s="61" t="s">
        <v>5</v>
      </c>
      <c r="F3" s="296"/>
      <c r="G3" s="137" t="s">
        <v>0</v>
      </c>
      <c r="H3" s="318" t="s">
        <v>75</v>
      </c>
      <c r="I3" s="62"/>
      <c r="J3" s="131"/>
      <c r="K3" s="138" t="s">
        <v>7</v>
      </c>
      <c r="L3" s="13"/>
    </row>
    <row r="4" spans="1:12" ht="13.5" thickBot="1">
      <c r="A4" s="128"/>
      <c r="B4" s="132"/>
      <c r="C4" s="133"/>
      <c r="D4" s="47" t="s">
        <v>2</v>
      </c>
      <c r="E4" s="4" t="s">
        <v>3</v>
      </c>
      <c r="F4" s="297" t="s">
        <v>4</v>
      </c>
      <c r="G4" s="139"/>
      <c r="H4" s="319" t="s">
        <v>1</v>
      </c>
      <c r="I4" s="3" t="s">
        <v>42</v>
      </c>
      <c r="J4" s="140" t="s">
        <v>43</v>
      </c>
      <c r="K4" s="170" t="s">
        <v>74</v>
      </c>
      <c r="L4" s="13"/>
    </row>
    <row r="5" spans="1:12" ht="13.5" thickBot="1">
      <c r="A5" s="129">
        <v>1</v>
      </c>
      <c r="B5" s="134">
        <v>2</v>
      </c>
      <c r="C5" s="135">
        <v>3</v>
      </c>
      <c r="D5" s="135">
        <v>4</v>
      </c>
      <c r="E5" s="135">
        <v>5</v>
      </c>
      <c r="F5" s="298">
        <v>6</v>
      </c>
      <c r="G5" s="134">
        <v>7</v>
      </c>
      <c r="H5" s="173">
        <v>8</v>
      </c>
      <c r="I5" s="135">
        <v>9</v>
      </c>
      <c r="J5" s="135">
        <v>10</v>
      </c>
      <c r="K5" s="136">
        <v>11</v>
      </c>
      <c r="L5" s="13"/>
    </row>
    <row r="6" spans="1:12" ht="1.5" customHeight="1" thickBot="1">
      <c r="A6" s="372"/>
      <c r="B6" s="373"/>
      <c r="C6" s="60"/>
      <c r="D6" s="114"/>
      <c r="E6" s="115"/>
      <c r="F6" s="299"/>
      <c r="G6" s="70"/>
      <c r="H6" s="320"/>
      <c r="I6" s="62"/>
      <c r="J6" s="62"/>
      <c r="K6" s="63"/>
      <c r="L6" s="13"/>
    </row>
    <row r="7" spans="1:12" ht="16.5" thickBot="1">
      <c r="A7" s="372"/>
      <c r="B7" s="374"/>
      <c r="C7" s="41" t="s">
        <v>5</v>
      </c>
      <c r="D7" s="51"/>
      <c r="E7" s="74"/>
      <c r="F7" s="300"/>
      <c r="G7" s="342"/>
      <c r="H7" s="321" t="s">
        <v>72</v>
      </c>
      <c r="I7" s="57"/>
      <c r="J7" s="24"/>
      <c r="K7" s="93"/>
      <c r="L7" s="13"/>
    </row>
    <row r="8" spans="1:12" ht="16.5" thickBot="1">
      <c r="A8" s="372"/>
      <c r="B8" s="375"/>
      <c r="C8" s="64"/>
      <c r="D8" s="65"/>
      <c r="E8" s="66"/>
      <c r="F8" s="301"/>
      <c r="G8" s="343"/>
      <c r="H8" s="322" t="s">
        <v>76</v>
      </c>
      <c r="I8" s="69"/>
      <c r="J8" s="69"/>
      <c r="K8" s="93"/>
      <c r="L8" s="13"/>
    </row>
    <row r="9" spans="1:12" ht="13.5" thickBot="1">
      <c r="A9" s="372" t="s">
        <v>11</v>
      </c>
      <c r="B9" s="380">
        <v>1</v>
      </c>
      <c r="C9" s="148" t="s">
        <v>8</v>
      </c>
      <c r="D9" s="61"/>
      <c r="E9" s="62"/>
      <c r="F9" s="302"/>
      <c r="G9" s="70"/>
      <c r="H9" s="323"/>
      <c r="I9" s="116"/>
      <c r="J9" s="116"/>
      <c r="K9" s="63"/>
      <c r="L9" s="13"/>
    </row>
    <row r="10" spans="1:12" ht="13.5" thickBot="1">
      <c r="A10" s="372"/>
      <c r="B10" s="381"/>
      <c r="C10" s="149" t="s">
        <v>9</v>
      </c>
      <c r="D10" s="47">
        <v>4761.9</v>
      </c>
      <c r="E10" s="3">
        <v>2865.47</v>
      </c>
      <c r="F10" s="297">
        <f>SUM(E10-D10)</f>
        <v>-1896.4299999999998</v>
      </c>
      <c r="G10" s="25">
        <v>1</v>
      </c>
      <c r="H10" s="149" t="s">
        <v>97</v>
      </c>
      <c r="I10" s="3"/>
      <c r="J10" s="3">
        <v>179.16</v>
      </c>
      <c r="K10" s="55"/>
      <c r="L10" s="13"/>
    </row>
    <row r="11" spans="1:12" ht="13.5" thickBot="1">
      <c r="A11" s="372"/>
      <c r="B11" s="381"/>
      <c r="C11" s="149" t="s">
        <v>10</v>
      </c>
      <c r="D11" s="47">
        <v>116.86</v>
      </c>
      <c r="E11" s="3">
        <v>248.12</v>
      </c>
      <c r="F11" s="297">
        <f>SUM(E11-D11)</f>
        <v>131.26</v>
      </c>
      <c r="G11" s="25">
        <v>2</v>
      </c>
      <c r="H11" s="149" t="s">
        <v>46</v>
      </c>
      <c r="I11" s="3"/>
      <c r="J11" s="3">
        <v>459.4</v>
      </c>
      <c r="K11" s="55"/>
      <c r="L11" s="13"/>
    </row>
    <row r="12" spans="1:12" ht="13.5" thickBot="1">
      <c r="A12" s="372"/>
      <c r="B12" s="381"/>
      <c r="C12" s="124"/>
      <c r="D12" s="45"/>
      <c r="E12" s="21"/>
      <c r="F12" s="303"/>
      <c r="G12" s="125">
        <v>3</v>
      </c>
      <c r="H12" s="124" t="s">
        <v>47</v>
      </c>
      <c r="I12" s="21"/>
      <c r="J12" s="21">
        <v>555.54</v>
      </c>
      <c r="K12" s="110"/>
      <c r="L12" s="13"/>
    </row>
    <row r="13" spans="1:21" s="28" customFormat="1" ht="13.5" thickBot="1">
      <c r="A13" s="385"/>
      <c r="B13" s="382"/>
      <c r="C13" s="150" t="s">
        <v>15</v>
      </c>
      <c r="D13" s="92">
        <f>SUM(D10:D11)</f>
        <v>4878.759999999999</v>
      </c>
      <c r="E13" s="86">
        <f>SUM(E10:E11)</f>
        <v>3113.5899999999997</v>
      </c>
      <c r="F13" s="304">
        <f>SUM(E13-D13)</f>
        <v>-1765.1699999999996</v>
      </c>
      <c r="G13" s="87"/>
      <c r="H13" s="150"/>
      <c r="I13" s="92">
        <v>2000</v>
      </c>
      <c r="J13" s="102">
        <f>SUM(J10:J12)</f>
        <v>1194.1</v>
      </c>
      <c r="K13" s="118"/>
      <c r="L13" s="30"/>
      <c r="M13" s="29"/>
      <c r="N13" s="30"/>
      <c r="O13" s="30"/>
      <c r="P13" s="30"/>
      <c r="Q13" s="30"/>
      <c r="R13" s="30"/>
      <c r="S13" s="30"/>
      <c r="T13" s="30"/>
      <c r="U13" s="30"/>
    </row>
    <row r="14" spans="1:12" ht="14.25" thickBot="1" thickTop="1">
      <c r="A14" s="386" t="s">
        <v>12</v>
      </c>
      <c r="B14" s="384">
        <v>1</v>
      </c>
      <c r="C14" s="8"/>
      <c r="D14" s="46"/>
      <c r="E14" s="9"/>
      <c r="F14" s="305"/>
      <c r="G14" s="34">
        <v>1</v>
      </c>
      <c r="H14" s="324" t="s">
        <v>64</v>
      </c>
      <c r="I14" s="33"/>
      <c r="J14" s="292">
        <v>240</v>
      </c>
      <c r="K14" s="56"/>
      <c r="L14" s="13"/>
    </row>
    <row r="15" spans="1:12" ht="13.5" thickBot="1">
      <c r="A15" s="372"/>
      <c r="B15" s="381"/>
      <c r="C15" s="16" t="s">
        <v>13</v>
      </c>
      <c r="D15" s="47"/>
      <c r="E15" s="3"/>
      <c r="F15" s="297"/>
      <c r="G15" s="15">
        <v>2</v>
      </c>
      <c r="H15" s="149" t="s">
        <v>30</v>
      </c>
      <c r="I15" s="3"/>
      <c r="J15" s="3">
        <v>60</v>
      </c>
      <c r="K15" s="55"/>
      <c r="L15" s="13"/>
    </row>
    <row r="16" spans="1:12" ht="13.5" thickBot="1">
      <c r="A16" s="372"/>
      <c r="B16" s="381"/>
      <c r="C16" s="2" t="s">
        <v>96</v>
      </c>
      <c r="D16" s="47">
        <v>300</v>
      </c>
      <c r="E16" s="3">
        <v>300</v>
      </c>
      <c r="F16" s="297"/>
      <c r="G16" s="15"/>
      <c r="H16" s="149"/>
      <c r="I16" s="3"/>
      <c r="J16" s="3"/>
      <c r="K16" s="55"/>
      <c r="L16" s="13"/>
    </row>
    <row r="17" spans="1:12" ht="13.5" thickBot="1">
      <c r="A17" s="372"/>
      <c r="B17" s="381"/>
      <c r="C17" s="2" t="s">
        <v>14</v>
      </c>
      <c r="D17" s="47"/>
      <c r="E17" s="3"/>
      <c r="F17" s="297"/>
      <c r="G17" s="15"/>
      <c r="H17" s="149"/>
      <c r="I17" s="3"/>
      <c r="J17" s="3"/>
      <c r="K17" s="55"/>
      <c r="L17" s="13"/>
    </row>
    <row r="18" spans="1:21" s="28" customFormat="1" ht="13.5" thickBot="1">
      <c r="A18" s="385"/>
      <c r="B18" s="382"/>
      <c r="C18" s="85" t="s">
        <v>39</v>
      </c>
      <c r="D18" s="169">
        <f>SUM(D16:D17)</f>
        <v>300</v>
      </c>
      <c r="E18" s="169">
        <f>SUM(E16:E17)</f>
        <v>300</v>
      </c>
      <c r="F18" s="304"/>
      <c r="G18" s="87"/>
      <c r="H18" s="150"/>
      <c r="I18" s="86"/>
      <c r="J18" s="107">
        <v>300</v>
      </c>
      <c r="K18" s="118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12" ht="13.5" thickTop="1">
      <c r="A19" s="376" t="s">
        <v>24</v>
      </c>
      <c r="B19" s="75"/>
      <c r="C19" s="8"/>
      <c r="D19" s="91"/>
      <c r="E19" s="9"/>
      <c r="F19" s="305"/>
      <c r="G19" s="34"/>
      <c r="H19" s="324"/>
      <c r="I19" s="33"/>
      <c r="J19" s="33"/>
      <c r="K19" s="56"/>
      <c r="L19" s="13"/>
    </row>
    <row r="20" spans="1:12" ht="12.75">
      <c r="A20" s="377"/>
      <c r="B20" s="117"/>
      <c r="C20" s="16" t="s">
        <v>16</v>
      </c>
      <c r="D20" s="47"/>
      <c r="E20" s="3"/>
      <c r="F20" s="297"/>
      <c r="G20" s="15"/>
      <c r="H20" s="149"/>
      <c r="I20" s="3"/>
      <c r="J20" s="3"/>
      <c r="K20" s="55"/>
      <c r="L20" s="13"/>
    </row>
    <row r="21" spans="1:12" ht="12.75">
      <c r="A21" s="377"/>
      <c r="B21" s="117">
        <v>1</v>
      </c>
      <c r="C21" s="2" t="s">
        <v>17</v>
      </c>
      <c r="D21" s="48">
        <v>2750.56</v>
      </c>
      <c r="E21" s="17">
        <v>0</v>
      </c>
      <c r="F21" s="306"/>
      <c r="G21" s="15" t="s">
        <v>61</v>
      </c>
      <c r="H21" s="149" t="s">
        <v>98</v>
      </c>
      <c r="I21" s="3">
        <v>1361.76</v>
      </c>
      <c r="J21" s="82">
        <v>2001.83</v>
      </c>
      <c r="K21" s="55"/>
      <c r="L21" s="13"/>
    </row>
    <row r="22" spans="1:12" ht="13.5" thickBot="1">
      <c r="A22" s="377"/>
      <c r="B22" s="117">
        <v>2</v>
      </c>
      <c r="C22" s="2" t="s">
        <v>18</v>
      </c>
      <c r="D22" s="219"/>
      <c r="E22" s="66"/>
      <c r="F22" s="301"/>
      <c r="G22" s="15"/>
      <c r="H22" s="149"/>
      <c r="I22" s="3"/>
      <c r="J22" s="3"/>
      <c r="K22" s="55"/>
      <c r="L22" s="13"/>
    </row>
    <row r="23" spans="1:21" s="28" customFormat="1" ht="13.5" thickBot="1">
      <c r="A23" s="378"/>
      <c r="B23" s="151"/>
      <c r="C23" s="85" t="s">
        <v>15</v>
      </c>
      <c r="D23" s="88">
        <f>SUM(D21:D22)</f>
        <v>2750.56</v>
      </c>
      <c r="E23" s="86">
        <f>SUM(E21:E22)</f>
        <v>0</v>
      </c>
      <c r="F23" s="304"/>
      <c r="G23" s="87"/>
      <c r="H23" s="150"/>
      <c r="I23" s="107"/>
      <c r="J23" s="160"/>
      <c r="K23" s="118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s="36" customFormat="1" ht="13.5" thickTop="1">
      <c r="A24" s="376" t="s">
        <v>25</v>
      </c>
      <c r="B24" s="37"/>
      <c r="C24" s="38" t="s">
        <v>19</v>
      </c>
      <c r="D24" s="46"/>
      <c r="E24" s="33"/>
      <c r="F24" s="307"/>
      <c r="G24" s="34"/>
      <c r="H24" s="324"/>
      <c r="I24" s="33"/>
      <c r="J24" s="33"/>
      <c r="K24" s="56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11" s="13" customFormat="1" ht="13.5" thickBot="1">
      <c r="A25" s="377"/>
      <c r="B25" s="19">
        <v>1</v>
      </c>
      <c r="C25" s="2" t="s">
        <v>20</v>
      </c>
      <c r="D25" s="47">
        <v>1064.86</v>
      </c>
      <c r="E25" s="3">
        <v>0</v>
      </c>
      <c r="F25" s="297"/>
      <c r="G25" s="132"/>
      <c r="H25" s="325"/>
      <c r="I25" s="47"/>
      <c r="J25" s="3"/>
      <c r="K25" s="14"/>
    </row>
    <row r="26" spans="1:11" s="13" customFormat="1" ht="16.5" customHeight="1" thickBot="1">
      <c r="A26" s="379"/>
      <c r="B26" s="96"/>
      <c r="C26" s="104" t="s">
        <v>15</v>
      </c>
      <c r="D26" s="105">
        <f>SUM(D25:D25)</f>
        <v>1064.86</v>
      </c>
      <c r="E26" s="103">
        <f>SUM(E25:E25)</f>
        <v>0</v>
      </c>
      <c r="F26" s="299"/>
      <c r="G26" s="106"/>
      <c r="H26" s="326"/>
      <c r="I26" s="103"/>
      <c r="J26" s="179">
        <f>SUM(J25:J25)</f>
        <v>0</v>
      </c>
      <c r="K26" s="152"/>
    </row>
    <row r="27" spans="1:13" s="13" customFormat="1" ht="16.5" customHeight="1" thickBot="1" thickTop="1">
      <c r="A27" s="287"/>
      <c r="B27" s="288"/>
      <c r="C27" s="289" t="s">
        <v>73</v>
      </c>
      <c r="D27" s="290">
        <v>4878.76</v>
      </c>
      <c r="E27" s="290">
        <f>SUM(E13)</f>
        <v>3113.5899999999997</v>
      </c>
      <c r="F27" s="308">
        <f>SUM(F13+F18+F23+F26)</f>
        <v>-1765.1699999999996</v>
      </c>
      <c r="G27" s="344"/>
      <c r="H27" s="327"/>
      <c r="I27" s="290">
        <f>SUM(I13+I18+I23+I26)</f>
        <v>2000</v>
      </c>
      <c r="J27" s="290">
        <f>SUM(J13+J18+J23+J26)</f>
        <v>1494.1</v>
      </c>
      <c r="K27" s="291"/>
      <c r="M27" s="13" t="s">
        <v>77</v>
      </c>
    </row>
    <row r="28" spans="1:11" s="42" customFormat="1" ht="25.5" customHeight="1" thickBot="1" thickTop="1">
      <c r="A28" s="281"/>
      <c r="B28" s="282" t="s">
        <v>0</v>
      </c>
      <c r="C28" s="283" t="s">
        <v>1</v>
      </c>
      <c r="D28" s="91"/>
      <c r="E28" s="91" t="s">
        <v>5</v>
      </c>
      <c r="F28" s="309"/>
      <c r="G28" s="285" t="s">
        <v>0</v>
      </c>
      <c r="H28" s="328" t="s">
        <v>75</v>
      </c>
      <c r="I28" s="9"/>
      <c r="J28" s="283"/>
      <c r="K28" s="286" t="s">
        <v>7</v>
      </c>
    </row>
    <row r="29" spans="1:21" s="36" customFormat="1" ht="15" customHeight="1" thickBot="1" thickTop="1">
      <c r="A29" s="79"/>
      <c r="B29" s="132"/>
      <c r="C29" s="133"/>
      <c r="D29" s="47" t="s">
        <v>2</v>
      </c>
      <c r="E29" s="4" t="s">
        <v>3</v>
      </c>
      <c r="F29" s="297" t="s">
        <v>4</v>
      </c>
      <c r="G29" s="139"/>
      <c r="H29" s="319" t="s">
        <v>1</v>
      </c>
      <c r="I29" s="3" t="s">
        <v>42</v>
      </c>
      <c r="J29" s="140" t="s">
        <v>43</v>
      </c>
      <c r="K29" s="170" t="s">
        <v>74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11" s="13" customFormat="1" ht="15" customHeight="1" thickBot="1">
      <c r="A30" s="129">
        <v>1</v>
      </c>
      <c r="B30" s="134">
        <v>2</v>
      </c>
      <c r="C30" s="135">
        <v>3</v>
      </c>
      <c r="D30" s="135">
        <v>4</v>
      </c>
      <c r="E30" s="135">
        <v>5</v>
      </c>
      <c r="F30" s="298">
        <v>6</v>
      </c>
      <c r="G30" s="134">
        <v>7</v>
      </c>
      <c r="H30" s="173">
        <v>8</v>
      </c>
      <c r="I30" s="135">
        <v>9</v>
      </c>
      <c r="J30" s="135">
        <v>10</v>
      </c>
      <c r="K30" s="136">
        <v>11</v>
      </c>
    </row>
    <row r="31" spans="1:21" s="80" customFormat="1" ht="20.25" customHeight="1" thickBot="1">
      <c r="A31" s="236" t="s">
        <v>26</v>
      </c>
      <c r="B31" s="237"/>
      <c r="C31" s="238" t="s">
        <v>28</v>
      </c>
      <c r="D31" s="239"/>
      <c r="E31" s="240"/>
      <c r="F31" s="310"/>
      <c r="G31" s="345"/>
      <c r="H31" s="329" t="s">
        <v>133</v>
      </c>
      <c r="I31" s="241"/>
      <c r="J31" s="241"/>
      <c r="K31" s="2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22" customFormat="1" ht="17.25" customHeight="1" thickBot="1" thickTop="1">
      <c r="A32" s="79"/>
      <c r="B32" s="132">
        <v>1</v>
      </c>
      <c r="C32" s="5" t="s">
        <v>127</v>
      </c>
      <c r="D32" s="47">
        <v>16286.9</v>
      </c>
      <c r="E32" s="3"/>
      <c r="F32" s="297"/>
      <c r="G32" s="15">
        <v>1</v>
      </c>
      <c r="H32" s="149" t="s">
        <v>127</v>
      </c>
      <c r="I32" s="3"/>
      <c r="J32" s="3">
        <v>15616.8</v>
      </c>
      <c r="K32" s="55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35" customFormat="1" ht="13.5" thickTop="1">
      <c r="A33" s="79"/>
      <c r="B33" s="132"/>
      <c r="C33" s="5"/>
      <c r="D33" s="47"/>
      <c r="E33" s="3"/>
      <c r="F33" s="297"/>
      <c r="G33" s="15"/>
      <c r="H33" s="149"/>
      <c r="I33" s="3"/>
      <c r="J33" s="3"/>
      <c r="K33" s="55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4" customFormat="1" ht="12.75">
      <c r="A34" s="79"/>
      <c r="B34" s="132">
        <v>2</v>
      </c>
      <c r="C34" s="5" t="s">
        <v>27</v>
      </c>
      <c r="D34" s="47">
        <v>530.18</v>
      </c>
      <c r="E34" s="3"/>
      <c r="F34" s="297"/>
      <c r="G34" s="15">
        <v>2</v>
      </c>
      <c r="H34" s="149" t="s">
        <v>35</v>
      </c>
      <c r="I34" s="3"/>
      <c r="J34" s="3"/>
      <c r="K34" s="55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4" customFormat="1" ht="12.75">
      <c r="A35" s="79"/>
      <c r="B35" s="132"/>
      <c r="C35" s="43"/>
      <c r="D35" s="47"/>
      <c r="E35" s="3"/>
      <c r="F35" s="297"/>
      <c r="G35" s="15">
        <v>2</v>
      </c>
      <c r="H35" s="149" t="s">
        <v>37</v>
      </c>
      <c r="I35" s="3"/>
      <c r="J35" s="3">
        <v>123.6</v>
      </c>
      <c r="K35" s="55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4" customFormat="1" ht="13.5" thickBot="1">
      <c r="A36" s="79"/>
      <c r="B36" s="132"/>
      <c r="C36" s="5"/>
      <c r="D36" s="47"/>
      <c r="E36" s="3"/>
      <c r="F36" s="297"/>
      <c r="G36" s="15">
        <v>2</v>
      </c>
      <c r="H36" s="354" t="s">
        <v>44</v>
      </c>
      <c r="I36" s="17"/>
      <c r="J36" s="17">
        <v>126.37</v>
      </c>
      <c r="K36" s="368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11" s="13" customFormat="1" ht="14.25" thickBot="1" thickTop="1">
      <c r="A37" s="79"/>
      <c r="B37" s="132"/>
      <c r="C37" s="5"/>
      <c r="D37" s="47"/>
      <c r="E37" s="3"/>
      <c r="F37" s="297"/>
      <c r="G37" s="15"/>
      <c r="H37" s="356" t="s">
        <v>134</v>
      </c>
      <c r="I37" s="357"/>
      <c r="J37" s="357">
        <v>249.97</v>
      </c>
      <c r="K37" s="369"/>
    </row>
    <row r="38" spans="1:12" ht="13.5" thickTop="1">
      <c r="A38" s="79"/>
      <c r="B38" s="132">
        <v>3</v>
      </c>
      <c r="C38" s="5" t="s">
        <v>21</v>
      </c>
      <c r="D38" s="47">
        <v>3016.76</v>
      </c>
      <c r="E38" s="3"/>
      <c r="F38" s="297"/>
      <c r="G38" s="15">
        <v>3</v>
      </c>
      <c r="H38" s="355" t="s">
        <v>31</v>
      </c>
      <c r="I38" s="9"/>
      <c r="J38" s="9">
        <v>3014.28</v>
      </c>
      <c r="K38" s="284"/>
      <c r="L38" s="13"/>
    </row>
    <row r="39" spans="1:12" ht="12.75">
      <c r="A39" s="79"/>
      <c r="B39" s="132">
        <v>4</v>
      </c>
      <c r="C39" s="5" t="s">
        <v>135</v>
      </c>
      <c r="D39" s="47">
        <v>8400.58</v>
      </c>
      <c r="E39" s="3"/>
      <c r="F39" s="297"/>
      <c r="G39" s="15">
        <v>4</v>
      </c>
      <c r="H39" s="149" t="s">
        <v>136</v>
      </c>
      <c r="I39" s="3"/>
      <c r="J39" s="3">
        <v>8000</v>
      </c>
      <c r="K39" s="55"/>
      <c r="L39" s="13"/>
    </row>
    <row r="40" spans="1:12" ht="12.75">
      <c r="A40" s="79"/>
      <c r="B40" s="132">
        <v>5</v>
      </c>
      <c r="C40" s="5" t="s">
        <v>22</v>
      </c>
      <c r="D40" s="47">
        <v>11856.1</v>
      </c>
      <c r="E40" s="3"/>
      <c r="F40" s="297"/>
      <c r="G40" s="15">
        <v>5</v>
      </c>
      <c r="H40" s="149" t="s">
        <v>48</v>
      </c>
      <c r="I40" s="3"/>
      <c r="J40" s="3">
        <v>11856</v>
      </c>
      <c r="K40" s="55"/>
      <c r="L40" s="13"/>
    </row>
    <row r="41" spans="1:21" s="39" customFormat="1" ht="13.5" thickBot="1">
      <c r="A41" s="79"/>
      <c r="B41" s="132">
        <v>6</v>
      </c>
      <c r="C41" s="5" t="s">
        <v>29</v>
      </c>
      <c r="D41" s="47">
        <v>1552.32</v>
      </c>
      <c r="E41" s="3"/>
      <c r="F41" s="297"/>
      <c r="G41" s="15">
        <v>6</v>
      </c>
      <c r="H41" s="149" t="s">
        <v>32</v>
      </c>
      <c r="I41" s="3"/>
      <c r="J41" s="57">
        <v>1510.8</v>
      </c>
      <c r="K41" s="54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36" customFormat="1" ht="13.5" thickTop="1">
      <c r="A42" s="79"/>
      <c r="B42" s="132">
        <v>7</v>
      </c>
      <c r="C42" s="5" t="s">
        <v>71</v>
      </c>
      <c r="D42" s="47">
        <v>3600.54</v>
      </c>
      <c r="E42" s="3"/>
      <c r="F42" s="297"/>
      <c r="G42" s="15">
        <v>7</v>
      </c>
      <c r="H42" s="149" t="s">
        <v>33</v>
      </c>
      <c r="I42" s="3"/>
      <c r="J42" s="3">
        <v>442.83</v>
      </c>
      <c r="K42" s="55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12" ht="12.75">
      <c r="A43" s="79"/>
      <c r="B43" s="132"/>
      <c r="C43" s="5"/>
      <c r="D43" s="47"/>
      <c r="E43" s="3"/>
      <c r="F43" s="297"/>
      <c r="G43" s="15">
        <v>7</v>
      </c>
      <c r="H43" s="149" t="s">
        <v>60</v>
      </c>
      <c r="I43" s="3"/>
      <c r="J43" s="3">
        <v>122.81</v>
      </c>
      <c r="K43" s="54"/>
      <c r="L43" s="13"/>
    </row>
    <row r="44" spans="1:12" ht="12.75">
      <c r="A44" s="79"/>
      <c r="B44" s="132"/>
      <c r="C44" s="5"/>
      <c r="D44" s="47"/>
      <c r="E44" s="3"/>
      <c r="F44" s="297"/>
      <c r="G44" s="15">
        <v>7</v>
      </c>
      <c r="H44" s="149" t="s">
        <v>38</v>
      </c>
      <c r="I44" s="3"/>
      <c r="J44" s="3">
        <v>97.27</v>
      </c>
      <c r="K44" s="55"/>
      <c r="L44" s="13"/>
    </row>
    <row r="45" spans="1:12" ht="12.75">
      <c r="A45" s="79"/>
      <c r="B45" s="132"/>
      <c r="C45" s="5"/>
      <c r="D45" s="47"/>
      <c r="E45" s="3"/>
      <c r="F45" s="297"/>
      <c r="G45" s="15">
        <v>7</v>
      </c>
      <c r="H45" s="149" t="s">
        <v>57</v>
      </c>
      <c r="I45" s="3"/>
      <c r="J45" s="3">
        <v>346.65</v>
      </c>
      <c r="K45" s="55"/>
      <c r="L45" s="13"/>
    </row>
    <row r="46" spans="1:12" ht="12.75">
      <c r="A46" s="79"/>
      <c r="B46" s="132"/>
      <c r="C46" s="5"/>
      <c r="D46" s="47"/>
      <c r="E46" s="3"/>
      <c r="F46" s="297"/>
      <c r="G46" s="15">
        <v>7</v>
      </c>
      <c r="H46" s="149" t="s">
        <v>50</v>
      </c>
      <c r="I46" s="3"/>
      <c r="J46" s="3">
        <v>96.86</v>
      </c>
      <c r="K46" s="55"/>
      <c r="L46" s="13"/>
    </row>
    <row r="47" spans="1:12" ht="12.75">
      <c r="A47" s="79"/>
      <c r="B47" s="132"/>
      <c r="C47" s="5"/>
      <c r="D47" s="47"/>
      <c r="E47" s="3"/>
      <c r="F47" s="297"/>
      <c r="G47" s="15">
        <v>7</v>
      </c>
      <c r="H47" s="149" t="s">
        <v>45</v>
      </c>
      <c r="I47" s="3"/>
      <c r="J47" s="3">
        <v>601.24</v>
      </c>
      <c r="K47" s="55"/>
      <c r="L47" s="13"/>
    </row>
    <row r="48" spans="1:12" ht="12.75">
      <c r="A48" s="79"/>
      <c r="B48" s="132"/>
      <c r="C48" s="5"/>
      <c r="D48" s="47"/>
      <c r="E48" s="3"/>
      <c r="F48" s="297"/>
      <c r="G48" s="15">
        <v>7</v>
      </c>
      <c r="H48" s="149" t="s">
        <v>49</v>
      </c>
      <c r="I48" s="3"/>
      <c r="J48" s="3">
        <v>275</v>
      </c>
      <c r="K48" s="55"/>
      <c r="L48" s="13"/>
    </row>
    <row r="49" spans="1:12" ht="12.75">
      <c r="A49" s="79"/>
      <c r="B49" s="132"/>
      <c r="C49" s="5"/>
      <c r="D49" s="47"/>
      <c r="E49" s="3"/>
      <c r="F49" s="297"/>
      <c r="G49" s="15">
        <v>7</v>
      </c>
      <c r="H49" s="149" t="s">
        <v>58</v>
      </c>
      <c r="I49" s="3"/>
      <c r="J49" s="3">
        <v>200.44</v>
      </c>
      <c r="K49" s="55"/>
      <c r="L49" s="13"/>
    </row>
    <row r="50" spans="1:12" ht="12.75">
      <c r="A50" s="79"/>
      <c r="B50" s="132"/>
      <c r="C50" s="5"/>
      <c r="D50" s="47"/>
      <c r="E50" s="3"/>
      <c r="F50" s="297"/>
      <c r="G50" s="15">
        <v>7</v>
      </c>
      <c r="H50" s="149" t="s">
        <v>70</v>
      </c>
      <c r="I50" s="3"/>
      <c r="J50" s="3">
        <v>388</v>
      </c>
      <c r="K50" s="55"/>
      <c r="L50" s="13"/>
    </row>
    <row r="51" spans="1:12" ht="12.75">
      <c r="A51" s="79"/>
      <c r="B51" s="132"/>
      <c r="C51" s="5"/>
      <c r="D51" s="47"/>
      <c r="E51" s="3"/>
      <c r="F51" s="297"/>
      <c r="G51" s="15">
        <v>7</v>
      </c>
      <c r="H51" s="149" t="s">
        <v>100</v>
      </c>
      <c r="I51" s="3"/>
      <c r="J51" s="3">
        <v>218.94</v>
      </c>
      <c r="K51" s="55"/>
      <c r="L51" s="13"/>
    </row>
    <row r="52" spans="1:12" ht="12.75">
      <c r="A52" s="79"/>
      <c r="B52" s="132"/>
      <c r="C52" s="5"/>
      <c r="D52" s="47"/>
      <c r="E52" s="3"/>
      <c r="F52" s="297"/>
      <c r="G52" s="15">
        <v>7</v>
      </c>
      <c r="H52" s="149" t="s">
        <v>101</v>
      </c>
      <c r="I52" s="3"/>
      <c r="J52" s="3">
        <v>970.98</v>
      </c>
      <c r="K52" s="55"/>
      <c r="L52" s="13"/>
    </row>
    <row r="53" spans="1:12" ht="12.75">
      <c r="A53" s="79"/>
      <c r="B53" s="132"/>
      <c r="C53" s="5"/>
      <c r="D53" s="47"/>
      <c r="E53" s="3"/>
      <c r="F53" s="297"/>
      <c r="G53" s="15">
        <v>7</v>
      </c>
      <c r="H53" s="149" t="s">
        <v>102</v>
      </c>
      <c r="I53" s="3"/>
      <c r="J53" s="3">
        <v>264</v>
      </c>
      <c r="K53" s="55"/>
      <c r="L53" s="13"/>
    </row>
    <row r="54" spans="1:12" ht="13.5" thickBot="1">
      <c r="A54" s="79"/>
      <c r="B54" s="132"/>
      <c r="C54" s="5"/>
      <c r="D54" s="47"/>
      <c r="E54" s="3"/>
      <c r="F54" s="297"/>
      <c r="G54" s="15">
        <v>7</v>
      </c>
      <c r="H54" s="354" t="s">
        <v>103</v>
      </c>
      <c r="I54" s="17"/>
      <c r="J54" s="17">
        <v>250</v>
      </c>
      <c r="K54" s="55"/>
      <c r="L54" s="13"/>
    </row>
    <row r="55" spans="1:12" ht="14.25" thickBot="1" thickTop="1">
      <c r="A55" s="79"/>
      <c r="B55" s="132"/>
      <c r="C55" s="5"/>
      <c r="D55" s="47"/>
      <c r="E55" s="3"/>
      <c r="F55" s="297"/>
      <c r="G55" s="15"/>
      <c r="H55" s="356" t="s">
        <v>104</v>
      </c>
      <c r="I55" s="357"/>
      <c r="J55" s="357">
        <v>4275.02</v>
      </c>
      <c r="K55" s="55"/>
      <c r="L55" s="13"/>
    </row>
    <row r="56" spans="1:12" ht="13.5" thickTop="1">
      <c r="A56" s="79"/>
      <c r="B56" s="132"/>
      <c r="C56" s="5"/>
      <c r="D56" s="47"/>
      <c r="E56" s="3"/>
      <c r="F56" s="297"/>
      <c r="G56" s="15"/>
      <c r="H56" s="355"/>
      <c r="I56" s="9"/>
      <c r="J56" s="9"/>
      <c r="K56" s="55"/>
      <c r="L56" s="13"/>
    </row>
    <row r="57" spans="1:12" ht="12.75">
      <c r="A57" s="79"/>
      <c r="B57" s="132">
        <v>8</v>
      </c>
      <c r="C57" s="5" t="s">
        <v>23</v>
      </c>
      <c r="D57" s="47">
        <v>13038</v>
      </c>
      <c r="E57" s="3"/>
      <c r="F57" s="297"/>
      <c r="G57" s="15">
        <v>8</v>
      </c>
      <c r="H57" s="149" t="s">
        <v>89</v>
      </c>
      <c r="I57" s="47"/>
      <c r="J57" s="3">
        <v>10363.92</v>
      </c>
      <c r="K57" s="55"/>
      <c r="L57" s="13"/>
    </row>
    <row r="58" spans="1:12" ht="13.5" thickBot="1">
      <c r="A58" s="79"/>
      <c r="B58" s="132"/>
      <c r="C58" s="5"/>
      <c r="D58" s="47"/>
      <c r="E58" s="3"/>
      <c r="F58" s="297"/>
      <c r="G58" s="15">
        <v>8</v>
      </c>
      <c r="H58" s="354" t="s">
        <v>69</v>
      </c>
      <c r="I58" s="17"/>
      <c r="J58" s="17">
        <v>334.32</v>
      </c>
      <c r="K58" s="55"/>
      <c r="L58" s="13"/>
    </row>
    <row r="59" spans="1:12" ht="14.25" thickBot="1" thickTop="1">
      <c r="A59" s="79"/>
      <c r="B59" s="132"/>
      <c r="C59" s="5"/>
      <c r="D59" s="47"/>
      <c r="E59" s="3"/>
      <c r="F59" s="297"/>
      <c r="G59" s="15"/>
      <c r="H59" s="356" t="s">
        <v>105</v>
      </c>
      <c r="I59" s="357"/>
      <c r="J59" s="357">
        <f>SUM(J57:J58)</f>
        <v>10698.24</v>
      </c>
      <c r="K59" s="55"/>
      <c r="L59" s="13"/>
    </row>
    <row r="60" spans="1:12" ht="13.5" thickTop="1">
      <c r="A60" s="79"/>
      <c r="B60" s="132"/>
      <c r="C60" s="5"/>
      <c r="D60" s="47"/>
      <c r="E60" s="3"/>
      <c r="F60" s="297"/>
      <c r="G60" s="15"/>
      <c r="H60" s="355"/>
      <c r="I60" s="9"/>
      <c r="J60" s="21"/>
      <c r="K60" s="55"/>
      <c r="L60" s="13"/>
    </row>
    <row r="61" spans="1:12" ht="12.75">
      <c r="A61" s="79"/>
      <c r="B61" s="132">
        <v>9</v>
      </c>
      <c r="C61" s="5" t="s">
        <v>99</v>
      </c>
      <c r="D61" s="47">
        <v>2000</v>
      </c>
      <c r="E61" s="3"/>
      <c r="F61" s="297"/>
      <c r="G61" s="15">
        <v>9</v>
      </c>
      <c r="H61" s="149" t="s">
        <v>125</v>
      </c>
      <c r="I61" s="3"/>
      <c r="J61" s="57">
        <v>1194.1</v>
      </c>
      <c r="K61" s="109"/>
      <c r="L61" s="13"/>
    </row>
    <row r="62" spans="1:12" ht="13.5" thickBot="1">
      <c r="A62" s="79"/>
      <c r="B62" s="174"/>
      <c r="C62" s="175"/>
      <c r="D62" s="175"/>
      <c r="E62" s="175"/>
      <c r="F62" s="311"/>
      <c r="G62" s="174"/>
      <c r="H62" s="330"/>
      <c r="I62" s="175"/>
      <c r="J62" s="177"/>
      <c r="K62" s="176"/>
      <c r="L62" s="13"/>
    </row>
    <row r="63" spans="1:21" s="146" customFormat="1" ht="17.25" thickBot="1" thickTop="1">
      <c r="A63" s="144"/>
      <c r="B63" s="153"/>
      <c r="C63" s="154" t="s">
        <v>59</v>
      </c>
      <c r="D63" s="196">
        <f>SUM(D29:D62)</f>
        <v>60285.38</v>
      </c>
      <c r="E63" s="155">
        <v>58417.04</v>
      </c>
      <c r="F63" s="312">
        <f>SUM(E63-D63)</f>
        <v>-1868.3399999999965</v>
      </c>
      <c r="G63" s="346"/>
      <c r="H63" s="154" t="s">
        <v>59</v>
      </c>
      <c r="I63" s="197">
        <v>60281.38</v>
      </c>
      <c r="J63" s="198">
        <v>56415.21</v>
      </c>
      <c r="K63" s="199">
        <v>2001.83</v>
      </c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11" ht="12.75">
      <c r="A64" s="220"/>
      <c r="B64" s="13"/>
      <c r="C64" s="13"/>
      <c r="D64" s="13"/>
      <c r="E64" s="13"/>
      <c r="F64" s="13"/>
      <c r="G64" s="347"/>
      <c r="H64" s="13"/>
      <c r="I64" s="13"/>
      <c r="J64" s="13"/>
      <c r="K64" s="123"/>
    </row>
    <row r="65" spans="1:12" s="30" customFormat="1" ht="13.5" thickBot="1">
      <c r="A65" s="221"/>
      <c r="E65" s="30" t="s">
        <v>77</v>
      </c>
      <c r="G65" s="348"/>
      <c r="K65" s="163"/>
      <c r="L65" s="40"/>
    </row>
    <row r="66" spans="1:11" ht="13.5" thickTop="1">
      <c r="A66" s="158"/>
      <c r="B66" s="98"/>
      <c r="C66" s="99"/>
      <c r="D66" s="214" t="s">
        <v>78</v>
      </c>
      <c r="E66" s="3"/>
      <c r="F66" s="293"/>
      <c r="G66" s="139" t="s">
        <v>0</v>
      </c>
      <c r="H66" s="319" t="s">
        <v>6</v>
      </c>
      <c r="I66" s="3"/>
      <c r="J66" s="260"/>
      <c r="K66" s="262" t="s">
        <v>85</v>
      </c>
    </row>
    <row r="67" spans="1:11" ht="16.5" thickBot="1">
      <c r="A67" s="159" t="s">
        <v>55</v>
      </c>
      <c r="B67" s="100"/>
      <c r="C67" s="101" t="s">
        <v>53</v>
      </c>
      <c r="D67" s="215" t="s">
        <v>106</v>
      </c>
      <c r="E67" s="142" t="s">
        <v>43</v>
      </c>
      <c r="F67" s="294" t="s">
        <v>91</v>
      </c>
      <c r="G67" s="295"/>
      <c r="H67" s="331" t="s">
        <v>1</v>
      </c>
      <c r="I67" s="141" t="s">
        <v>42</v>
      </c>
      <c r="J67" s="261" t="s">
        <v>43</v>
      </c>
      <c r="K67" s="263" t="s">
        <v>84</v>
      </c>
    </row>
    <row r="68" spans="1:12" s="30" customFormat="1" ht="13.5" thickTop="1">
      <c r="A68" s="79"/>
      <c r="B68" s="156"/>
      <c r="C68" s="143"/>
      <c r="E68" s="95"/>
      <c r="F68" s="190"/>
      <c r="G68" s="191"/>
      <c r="H68" s="332"/>
      <c r="I68" s="189"/>
      <c r="J68" s="95"/>
      <c r="K68" s="213"/>
      <c r="L68" s="40"/>
    </row>
    <row r="69" spans="1:12" s="30" customFormat="1" ht="12.75">
      <c r="A69" s="79"/>
      <c r="B69" s="97">
        <v>1</v>
      </c>
      <c r="C69" s="67" t="s">
        <v>65</v>
      </c>
      <c r="D69" s="49"/>
      <c r="E69" s="57"/>
      <c r="F69" s="71"/>
      <c r="G69" s="73">
        <v>1</v>
      </c>
      <c r="H69" s="333" t="s">
        <v>81</v>
      </c>
      <c r="I69" s="24"/>
      <c r="J69" s="57">
        <v>5000</v>
      </c>
      <c r="K69" s="110"/>
      <c r="L69" s="40"/>
    </row>
    <row r="70" spans="1:12" s="30" customFormat="1" ht="13.5" thickBot="1">
      <c r="A70" s="79"/>
      <c r="B70" s="97"/>
      <c r="C70" s="83" t="s">
        <v>80</v>
      </c>
      <c r="D70" s="84" t="s">
        <v>115</v>
      </c>
      <c r="E70" s="89">
        <v>1342.38</v>
      </c>
      <c r="F70" s="147"/>
      <c r="G70" s="73"/>
      <c r="H70" s="333" t="s">
        <v>88</v>
      </c>
      <c r="I70" s="24"/>
      <c r="J70" s="57"/>
      <c r="K70" s="109"/>
      <c r="L70" s="40"/>
    </row>
    <row r="71" spans="1:12" s="30" customFormat="1" ht="14.25" thickBot="1" thickTop="1">
      <c r="A71" s="79"/>
      <c r="B71" s="159"/>
      <c r="C71" s="184" t="s">
        <v>79</v>
      </c>
      <c r="D71" s="172"/>
      <c r="E71" s="167">
        <v>1756.41</v>
      </c>
      <c r="F71" s="313"/>
      <c r="G71" s="73"/>
      <c r="H71" s="333"/>
      <c r="I71" s="24"/>
      <c r="J71" s="57"/>
      <c r="K71" s="109"/>
      <c r="L71" s="40"/>
    </row>
    <row r="72" spans="1:11" s="30" customFormat="1" ht="13.5" thickTop="1">
      <c r="A72" s="79"/>
      <c r="B72" s="97"/>
      <c r="C72" s="164" t="s">
        <v>94</v>
      </c>
      <c r="D72" s="171"/>
      <c r="E72" s="51"/>
      <c r="F72" s="71"/>
      <c r="G72" s="73">
        <v>2</v>
      </c>
      <c r="H72" s="333" t="s">
        <v>90</v>
      </c>
      <c r="I72" s="24"/>
      <c r="J72" s="57"/>
      <c r="K72" s="109"/>
    </row>
    <row r="73" spans="1:11" s="30" customFormat="1" ht="12.75">
      <c r="A73" s="79"/>
      <c r="B73" s="97"/>
      <c r="C73" s="165" t="s">
        <v>92</v>
      </c>
      <c r="D73" s="171"/>
      <c r="E73" s="51"/>
      <c r="F73" s="71"/>
      <c r="G73" s="32"/>
      <c r="H73" s="334"/>
      <c r="I73" s="31"/>
      <c r="J73" s="89"/>
      <c r="K73" s="108"/>
    </row>
    <row r="74" spans="1:11" s="30" customFormat="1" ht="12.75">
      <c r="A74" s="79"/>
      <c r="B74" s="97"/>
      <c r="C74" s="165" t="s">
        <v>93</v>
      </c>
      <c r="D74" s="171"/>
      <c r="E74" s="51"/>
      <c r="F74" s="71"/>
      <c r="G74" s="32"/>
      <c r="H74" s="334"/>
      <c r="I74" s="31"/>
      <c r="J74" s="89"/>
      <c r="K74" s="108"/>
    </row>
    <row r="75" spans="1:11" s="30" customFormat="1" ht="12.75">
      <c r="A75" s="79"/>
      <c r="B75" s="97"/>
      <c r="C75" s="166" t="s">
        <v>66</v>
      </c>
      <c r="D75" s="168"/>
      <c r="E75" s="52"/>
      <c r="F75" s="147"/>
      <c r="G75" s="32"/>
      <c r="H75" s="334"/>
      <c r="I75" s="31"/>
      <c r="J75" s="89"/>
      <c r="K75" s="108"/>
    </row>
    <row r="76" spans="1:11" s="30" customFormat="1" ht="12.75">
      <c r="A76" s="79"/>
      <c r="B76" s="97"/>
      <c r="C76" s="166" t="s">
        <v>67</v>
      </c>
      <c r="D76" s="168"/>
      <c r="E76" s="52"/>
      <c r="F76" s="122"/>
      <c r="G76" s="32"/>
      <c r="H76" s="334"/>
      <c r="I76" s="31"/>
      <c r="J76" s="89"/>
      <c r="K76" s="108"/>
    </row>
    <row r="77" spans="1:11" s="30" customFormat="1" ht="12.75">
      <c r="A77" s="79"/>
      <c r="B77" s="97"/>
      <c r="C77" s="166" t="s">
        <v>68</v>
      </c>
      <c r="D77" s="168">
        <v>3180</v>
      </c>
      <c r="E77" s="52">
        <v>1208.66</v>
      </c>
      <c r="F77" s="248">
        <v>-1926.56</v>
      </c>
      <c r="G77" s="32"/>
      <c r="H77" s="334"/>
      <c r="I77" s="31"/>
      <c r="J77" s="89"/>
      <c r="K77" s="178"/>
    </row>
    <row r="78" spans="1:11" s="30" customFormat="1" ht="12.75">
      <c r="A78" s="79"/>
      <c r="B78" s="97"/>
      <c r="C78" s="166" t="s">
        <v>83</v>
      </c>
      <c r="D78" s="168">
        <v>2725.45</v>
      </c>
      <c r="E78" s="52"/>
      <c r="F78" s="248">
        <v>0</v>
      </c>
      <c r="G78" s="32"/>
      <c r="H78" s="334"/>
      <c r="I78" s="31"/>
      <c r="J78" s="89"/>
      <c r="K78" s="108"/>
    </row>
    <row r="79" spans="1:11" s="30" customFormat="1" ht="13.5" thickBot="1">
      <c r="A79" s="79"/>
      <c r="B79" s="97"/>
      <c r="C79" s="166" t="s">
        <v>82</v>
      </c>
      <c r="D79" s="168">
        <v>3826.55</v>
      </c>
      <c r="E79" s="52"/>
      <c r="F79" s="248">
        <v>0</v>
      </c>
      <c r="G79" s="32"/>
      <c r="H79" s="334"/>
      <c r="I79" s="31"/>
      <c r="J79" s="89"/>
      <c r="K79" s="108"/>
    </row>
    <row r="80" spans="1:11" s="30" customFormat="1" ht="14.25" thickBot="1" thickTop="1">
      <c r="A80" s="211"/>
      <c r="B80" s="186"/>
      <c r="C80" s="265" t="s">
        <v>15</v>
      </c>
      <c r="D80" s="203">
        <f>SUM(D77:D79)</f>
        <v>9732</v>
      </c>
      <c r="E80" s="204">
        <f>SUM(E70:E79)</f>
        <v>4307.45</v>
      </c>
      <c r="F80" s="314">
        <f>SUM(E80-D80)</f>
        <v>-5424.55</v>
      </c>
      <c r="G80" s="349"/>
      <c r="H80" s="335"/>
      <c r="I80" s="206"/>
      <c r="J80" s="205">
        <v>5000</v>
      </c>
      <c r="K80" s="266">
        <v>4307.45</v>
      </c>
    </row>
    <row r="81" spans="1:11" ht="12.75">
      <c r="A81" s="212"/>
      <c r="B81" s="96"/>
      <c r="C81" s="60"/>
      <c r="D81" s="61" t="s">
        <v>78</v>
      </c>
      <c r="E81" s="62"/>
      <c r="F81" s="296"/>
      <c r="G81" s="137" t="s">
        <v>0</v>
      </c>
      <c r="H81" s="318" t="s">
        <v>6</v>
      </c>
      <c r="I81" s="62"/>
      <c r="J81" s="131"/>
      <c r="K81" s="259" t="s">
        <v>85</v>
      </c>
    </row>
    <row r="82" spans="1:11" ht="16.5" thickBot="1">
      <c r="A82" s="159"/>
      <c r="B82" s="271"/>
      <c r="C82" s="267"/>
      <c r="D82" s="268" t="s">
        <v>107</v>
      </c>
      <c r="E82" s="269" t="s">
        <v>43</v>
      </c>
      <c r="F82" s="301" t="s">
        <v>91</v>
      </c>
      <c r="G82" s="350"/>
      <c r="H82" s="218" t="s">
        <v>1</v>
      </c>
      <c r="I82" s="66" t="s">
        <v>42</v>
      </c>
      <c r="J82" s="269" t="s">
        <v>43</v>
      </c>
      <c r="K82" s="270" t="s">
        <v>124</v>
      </c>
    </row>
    <row r="83" spans="1:11" s="30" customFormat="1" ht="13.5" thickBot="1">
      <c r="A83" s="79"/>
      <c r="B83" s="222"/>
      <c r="C83" s="264" t="s">
        <v>126</v>
      </c>
      <c r="D83" s="183">
        <v>10000.04</v>
      </c>
      <c r="E83" s="94">
        <v>13539.57</v>
      </c>
      <c r="F83" s="315">
        <f aca="true" t="shared" si="0" ref="F83:F90">SUM(E83-D83)</f>
        <v>3539.529999999999</v>
      </c>
      <c r="G83" s="276">
        <v>1</v>
      </c>
      <c r="H83" s="332" t="s">
        <v>110</v>
      </c>
      <c r="I83" s="95">
        <v>11853.55</v>
      </c>
      <c r="J83" s="95">
        <v>8694</v>
      </c>
      <c r="K83" s="110"/>
    </row>
    <row r="84" spans="1:11" s="30" customFormat="1" ht="13.5" thickTop="1">
      <c r="A84" s="79"/>
      <c r="B84" s="97">
        <v>2</v>
      </c>
      <c r="C84" s="180" t="s">
        <v>92</v>
      </c>
      <c r="D84" s="171"/>
      <c r="E84" s="185"/>
      <c r="F84" s="247">
        <f t="shared" si="0"/>
        <v>0</v>
      </c>
      <c r="G84" s="73"/>
      <c r="H84" s="333"/>
      <c r="I84" s="57"/>
      <c r="J84" s="57"/>
      <c r="K84" s="109"/>
    </row>
    <row r="85" spans="1:11" s="30" customFormat="1" ht="12.75">
      <c r="A85" s="79"/>
      <c r="B85" s="97"/>
      <c r="C85" s="181" t="s">
        <v>93</v>
      </c>
      <c r="D85" s="171"/>
      <c r="E85" s="185"/>
      <c r="F85" s="247">
        <f t="shared" si="0"/>
        <v>0</v>
      </c>
      <c r="G85" s="73">
        <v>2</v>
      </c>
      <c r="H85" s="333" t="s">
        <v>109</v>
      </c>
      <c r="I85" s="57"/>
      <c r="J85" s="57">
        <v>1000</v>
      </c>
      <c r="K85" s="109"/>
    </row>
    <row r="86" spans="1:11" s="30" customFormat="1" ht="12.75">
      <c r="A86" s="79"/>
      <c r="B86" s="97"/>
      <c r="C86" s="182" t="s">
        <v>66</v>
      </c>
      <c r="D86" s="171"/>
      <c r="E86" s="193"/>
      <c r="F86" s="247">
        <f t="shared" si="0"/>
        <v>0</v>
      </c>
      <c r="G86" s="73">
        <v>3</v>
      </c>
      <c r="H86" s="333" t="s">
        <v>111</v>
      </c>
      <c r="I86" s="57">
        <v>3800</v>
      </c>
      <c r="J86" s="57">
        <v>3796</v>
      </c>
      <c r="K86" s="109"/>
    </row>
    <row r="87" spans="1:11" s="30" customFormat="1" ht="12.75">
      <c r="A87" s="79"/>
      <c r="B87" s="97"/>
      <c r="C87" s="182" t="s">
        <v>108</v>
      </c>
      <c r="D87" s="171"/>
      <c r="E87" s="193">
        <v>1902.09</v>
      </c>
      <c r="F87" s="247">
        <f t="shared" si="0"/>
        <v>1902.09</v>
      </c>
      <c r="G87" s="90">
        <v>4</v>
      </c>
      <c r="H87" s="334" t="s">
        <v>112</v>
      </c>
      <c r="I87" s="31"/>
      <c r="J87" s="89">
        <v>621</v>
      </c>
      <c r="K87" s="108"/>
    </row>
    <row r="88" spans="1:11" s="30" customFormat="1" ht="12.75">
      <c r="A88" s="79"/>
      <c r="B88" s="97"/>
      <c r="C88" s="182" t="s">
        <v>68</v>
      </c>
      <c r="D88" s="171">
        <v>1853.51</v>
      </c>
      <c r="E88" s="193">
        <v>1367.98</v>
      </c>
      <c r="F88" s="247">
        <f t="shared" si="0"/>
        <v>-485.53</v>
      </c>
      <c r="G88" s="90">
        <v>5</v>
      </c>
      <c r="H88" s="334" t="s">
        <v>114</v>
      </c>
      <c r="I88" s="31"/>
      <c r="J88" s="89">
        <v>3902.6</v>
      </c>
      <c r="K88" s="108"/>
    </row>
    <row r="89" spans="1:11" s="30" customFormat="1" ht="12.75">
      <c r="A89" s="79"/>
      <c r="B89" s="97"/>
      <c r="C89" s="182" t="s">
        <v>116</v>
      </c>
      <c r="D89" s="171">
        <v>3800</v>
      </c>
      <c r="E89" s="193">
        <v>5100.31</v>
      </c>
      <c r="F89" s="247">
        <f t="shared" si="0"/>
        <v>1300.3100000000004</v>
      </c>
      <c r="G89" s="32"/>
      <c r="H89" s="334"/>
      <c r="I89" s="31"/>
      <c r="J89" s="89"/>
      <c r="K89" s="108"/>
    </row>
    <row r="90" spans="1:11" s="30" customFormat="1" ht="12.75">
      <c r="A90" s="79"/>
      <c r="B90" s="97"/>
      <c r="C90" s="181" t="s">
        <v>82</v>
      </c>
      <c r="D90" s="171"/>
      <c r="E90" s="193">
        <v>3826.55</v>
      </c>
      <c r="F90" s="247">
        <f t="shared" si="0"/>
        <v>3826.55</v>
      </c>
      <c r="G90" s="72"/>
      <c r="H90" s="333"/>
      <c r="I90" s="24"/>
      <c r="J90" s="57"/>
      <c r="K90" s="109"/>
    </row>
    <row r="91" spans="1:11" s="30" customFormat="1" ht="13.5" thickBot="1">
      <c r="A91" s="79"/>
      <c r="B91" s="97"/>
      <c r="C91" s="182"/>
      <c r="D91" s="201"/>
      <c r="E91" s="27"/>
      <c r="F91" s="248"/>
      <c r="G91" s="32"/>
      <c r="H91" s="334"/>
      <c r="I91" s="31"/>
      <c r="J91" s="89"/>
      <c r="K91" s="108"/>
    </row>
    <row r="92" spans="1:11" s="30" customFormat="1" ht="14.25" thickBot="1" thickTop="1">
      <c r="A92" s="79"/>
      <c r="B92" s="186"/>
      <c r="C92" s="202" t="s">
        <v>15</v>
      </c>
      <c r="D92" s="203">
        <f>SUM(D83:D90)</f>
        <v>15653.550000000001</v>
      </c>
      <c r="E92" s="204">
        <f>SUM(E83:E90)</f>
        <v>25736.5</v>
      </c>
      <c r="F92" s="314">
        <f>SUM(E92-D92)</f>
        <v>10082.949999999999</v>
      </c>
      <c r="G92" s="349"/>
      <c r="H92" s="265" t="s">
        <v>15</v>
      </c>
      <c r="I92" s="206">
        <f>SUM(I83:I91)</f>
        <v>15653.55</v>
      </c>
      <c r="J92" s="205">
        <f>SUM(J83:J90)</f>
        <v>18013.6</v>
      </c>
      <c r="K92" s="207"/>
    </row>
    <row r="93" spans="1:11" s="30" customFormat="1" ht="18" customHeight="1" thickBot="1" thickTop="1">
      <c r="A93" s="79"/>
      <c r="B93" s="208"/>
      <c r="C93" s="209" t="s">
        <v>117</v>
      </c>
      <c r="D93" s="210">
        <f>SUM(D92+D80)</f>
        <v>25385.550000000003</v>
      </c>
      <c r="E93" s="210">
        <f>SUM(E92+E80)</f>
        <v>30043.95</v>
      </c>
      <c r="F93" s="316">
        <f>SUM(F92+F80)</f>
        <v>4658.399999999999</v>
      </c>
      <c r="G93" s="351"/>
      <c r="H93" s="336" t="s">
        <v>113</v>
      </c>
      <c r="I93" s="216">
        <f>SUM(I80+I92)</f>
        <v>15653.55</v>
      </c>
      <c r="J93" s="217">
        <f>SUM(J80+J92)</f>
        <v>23013.6</v>
      </c>
      <c r="K93" s="192">
        <v>7030.35</v>
      </c>
    </row>
    <row r="94" spans="1:11" s="30" customFormat="1" ht="18" customHeight="1" thickBot="1" thickTop="1">
      <c r="A94" s="235"/>
      <c r="B94" s="358"/>
      <c r="C94" s="359"/>
      <c r="D94" s="360"/>
      <c r="E94" s="361"/>
      <c r="F94" s="362"/>
      <c r="G94" s="363"/>
      <c r="H94" s="364"/>
      <c r="I94" s="365"/>
      <c r="J94" s="366"/>
      <c r="K94" s="367"/>
    </row>
    <row r="95" spans="1:11" s="30" customFormat="1" ht="18" customHeight="1" thickTop="1">
      <c r="A95" s="158"/>
      <c r="B95" s="98"/>
      <c r="C95" s="99" t="s">
        <v>54</v>
      </c>
      <c r="D95" s="272" t="s">
        <v>78</v>
      </c>
      <c r="E95" s="157"/>
      <c r="F95" s="317"/>
      <c r="G95" s="352" t="s">
        <v>0</v>
      </c>
      <c r="H95" s="337" t="s">
        <v>6</v>
      </c>
      <c r="I95" s="157"/>
      <c r="J95" s="273"/>
      <c r="K95" s="253" t="s">
        <v>85</v>
      </c>
    </row>
    <row r="96" spans="1:11" s="30" customFormat="1" ht="18" customHeight="1" thickBot="1">
      <c r="A96" s="159" t="s">
        <v>56</v>
      </c>
      <c r="B96" s="100"/>
      <c r="C96" s="101"/>
      <c r="D96" s="274" t="s">
        <v>107</v>
      </c>
      <c r="E96" s="269" t="s">
        <v>43</v>
      </c>
      <c r="F96" s="301" t="s">
        <v>91</v>
      </c>
      <c r="G96" s="350"/>
      <c r="H96" s="218" t="s">
        <v>1</v>
      </c>
      <c r="I96" s="66" t="s">
        <v>42</v>
      </c>
      <c r="J96" s="275" t="s">
        <v>43</v>
      </c>
      <c r="K96" s="254" t="s">
        <v>123</v>
      </c>
    </row>
    <row r="97" spans="1:12" s="30" customFormat="1" ht="17.25" customHeight="1" thickTop="1">
      <c r="A97" s="79"/>
      <c r="B97" s="187" t="s">
        <v>118</v>
      </c>
      <c r="C97" s="194" t="s">
        <v>119</v>
      </c>
      <c r="D97" s="188"/>
      <c r="E97" s="189"/>
      <c r="F97" s="190"/>
      <c r="G97" s="276">
        <v>1</v>
      </c>
      <c r="H97" s="332" t="s">
        <v>34</v>
      </c>
      <c r="I97" s="189"/>
      <c r="J97" s="243"/>
      <c r="K97" s="252"/>
      <c r="L97" s="40"/>
    </row>
    <row r="98" spans="1:12" s="30" customFormat="1" ht="12.75">
      <c r="A98" s="79"/>
      <c r="B98" s="26"/>
      <c r="C98" s="195" t="s">
        <v>120</v>
      </c>
      <c r="D98" s="94"/>
      <c r="E98" s="95"/>
      <c r="F98" s="120"/>
      <c r="G98" s="73"/>
      <c r="H98" s="333"/>
      <c r="I98" s="24"/>
      <c r="J98" s="244"/>
      <c r="K98" s="250"/>
      <c r="L98" s="40"/>
    </row>
    <row r="99" spans="1:12" s="30" customFormat="1" ht="12.75">
      <c r="A99" s="79"/>
      <c r="B99" s="26"/>
      <c r="C99" s="223" t="s">
        <v>121</v>
      </c>
      <c r="D99" s="51"/>
      <c r="E99" s="57"/>
      <c r="F99" s="121"/>
      <c r="G99" s="73"/>
      <c r="H99" s="333"/>
      <c r="I99" s="24"/>
      <c r="J99" s="244"/>
      <c r="K99" s="250"/>
      <c r="L99" s="40"/>
    </row>
    <row r="100" spans="1:12" s="30" customFormat="1" ht="12.75">
      <c r="A100" s="79"/>
      <c r="B100" s="26"/>
      <c r="C100" s="68"/>
      <c r="D100" s="51">
        <v>5500</v>
      </c>
      <c r="E100" s="231">
        <v>5516.44</v>
      </c>
      <c r="F100" s="121">
        <v>16.44</v>
      </c>
      <c r="G100" s="73"/>
      <c r="H100" s="333"/>
      <c r="I100" s="24"/>
      <c r="J100" s="244"/>
      <c r="K100" s="250"/>
      <c r="L100" s="40"/>
    </row>
    <row r="101" spans="1:12" s="30" customFormat="1" ht="13.5" thickBot="1">
      <c r="A101" s="79"/>
      <c r="B101" s="26"/>
      <c r="C101" s="126"/>
      <c r="D101" s="52"/>
      <c r="E101" s="89"/>
      <c r="F101" s="122"/>
      <c r="G101" s="90"/>
      <c r="H101" s="334"/>
      <c r="I101" s="31"/>
      <c r="J101" s="245"/>
      <c r="K101" s="255"/>
      <c r="L101" s="40"/>
    </row>
    <row r="102" spans="1:12" s="30" customFormat="1" ht="14.25" thickBot="1" thickTop="1">
      <c r="A102" s="79"/>
      <c r="B102" s="26"/>
      <c r="C102" s="224" t="s">
        <v>15</v>
      </c>
      <c r="D102" s="225">
        <v>5500</v>
      </c>
      <c r="E102" s="226">
        <v>5516.44</v>
      </c>
      <c r="F102" s="227">
        <v>16.44</v>
      </c>
      <c r="G102" s="277"/>
      <c r="H102" s="338" t="s">
        <v>15</v>
      </c>
      <c r="I102" s="228"/>
      <c r="J102" s="229"/>
      <c r="K102" s="230">
        <v>5516.44</v>
      </c>
      <c r="L102" s="40"/>
    </row>
    <row r="103" spans="1:12" s="30" customFormat="1" ht="13.5" thickTop="1">
      <c r="A103" s="79"/>
      <c r="B103" s="77">
        <v>2</v>
      </c>
      <c r="C103" s="81" t="s">
        <v>62</v>
      </c>
      <c r="D103" s="188"/>
      <c r="E103" s="189"/>
      <c r="F103" s="190"/>
      <c r="G103" s="276">
        <v>2</v>
      </c>
      <c r="H103" s="332" t="s">
        <v>34</v>
      </c>
      <c r="I103" s="189"/>
      <c r="J103" s="243"/>
      <c r="K103" s="252"/>
      <c r="L103" s="40"/>
    </row>
    <row r="104" spans="1:11" ht="12.75">
      <c r="A104" s="59"/>
      <c r="B104" s="78"/>
      <c r="C104" s="67" t="s">
        <v>87</v>
      </c>
      <c r="D104" s="51"/>
      <c r="E104" s="57"/>
      <c r="F104" s="71"/>
      <c r="G104" s="73"/>
      <c r="H104" s="333"/>
      <c r="I104" s="24"/>
      <c r="J104" s="244"/>
      <c r="K104" s="251"/>
    </row>
    <row r="105" spans="1:11" ht="13.5" thickBot="1">
      <c r="A105" s="59"/>
      <c r="B105" s="78"/>
      <c r="C105" s="83" t="s">
        <v>52</v>
      </c>
      <c r="D105" s="23"/>
      <c r="E105" s="13"/>
      <c r="F105" s="13"/>
      <c r="G105" s="90"/>
      <c r="H105" s="339"/>
      <c r="I105" s="17"/>
      <c r="J105" s="278"/>
      <c r="K105" s="256"/>
    </row>
    <row r="106" spans="1:11" ht="14.25" thickBot="1" thickTop="1">
      <c r="A106" s="79"/>
      <c r="B106" s="76"/>
      <c r="C106" s="279" t="s">
        <v>15</v>
      </c>
      <c r="D106" s="225"/>
      <c r="E106" s="226"/>
      <c r="F106" s="229">
        <v>0</v>
      </c>
      <c r="G106" s="277"/>
      <c r="H106" s="338"/>
      <c r="I106" s="233"/>
      <c r="J106" s="233"/>
      <c r="K106" s="280">
        <v>235.93</v>
      </c>
    </row>
    <row r="107" spans="1:11" ht="13.5" thickTop="1">
      <c r="A107" s="79"/>
      <c r="B107" s="161">
        <v>3</v>
      </c>
      <c r="C107" s="81" t="s">
        <v>40</v>
      </c>
      <c r="D107" s="188">
        <v>1129.02</v>
      </c>
      <c r="E107" s="189">
        <v>1129.02</v>
      </c>
      <c r="F107" s="190"/>
      <c r="G107" s="276"/>
      <c r="H107" s="332"/>
      <c r="I107" s="189"/>
      <c r="J107" s="243"/>
      <c r="K107" s="257"/>
    </row>
    <row r="108" spans="1:11" ht="12.75">
      <c r="A108" s="79"/>
      <c r="B108" s="97"/>
      <c r="C108" s="67" t="s">
        <v>41</v>
      </c>
      <c r="D108" s="49"/>
      <c r="E108" s="24"/>
      <c r="F108" s="121"/>
      <c r="G108" s="73">
        <v>3</v>
      </c>
      <c r="H108" s="340" t="s">
        <v>51</v>
      </c>
      <c r="I108" s="24">
        <v>1150.05</v>
      </c>
      <c r="J108" s="246"/>
      <c r="K108" s="251"/>
    </row>
    <row r="109" spans="1:11" ht="12.75">
      <c r="A109" s="79"/>
      <c r="B109" s="97"/>
      <c r="C109" s="67" t="s">
        <v>86</v>
      </c>
      <c r="D109" s="51"/>
      <c r="E109" s="57"/>
      <c r="F109" s="121"/>
      <c r="G109" s="73"/>
      <c r="H109" s="340"/>
      <c r="I109" s="24"/>
      <c r="J109" s="247"/>
      <c r="K109" s="251"/>
    </row>
    <row r="110" spans="1:11" ht="13.5" thickBot="1">
      <c r="A110" s="79"/>
      <c r="B110" s="97"/>
      <c r="C110" s="83" t="s">
        <v>122</v>
      </c>
      <c r="D110" s="52"/>
      <c r="E110" s="89">
        <v>21.03</v>
      </c>
      <c r="F110" s="147"/>
      <c r="G110" s="90"/>
      <c r="H110" s="334"/>
      <c r="I110" s="31"/>
      <c r="J110" s="248"/>
      <c r="K110" s="256"/>
    </row>
    <row r="111" spans="1:11" ht="14.25" thickBot="1" thickTop="1">
      <c r="A111" s="79"/>
      <c r="B111" s="113"/>
      <c r="C111" s="232" t="s">
        <v>15</v>
      </c>
      <c r="D111" s="200">
        <f>SUM(D107+D110)</f>
        <v>1129.02</v>
      </c>
      <c r="E111" s="200">
        <f>SUM(E107+E110)</f>
        <v>1150.05</v>
      </c>
      <c r="F111" s="229"/>
      <c r="G111" s="277"/>
      <c r="H111" s="338"/>
      <c r="I111" s="233">
        <v>1150.05</v>
      </c>
      <c r="J111" s="249"/>
      <c r="K111" s="258">
        <v>0</v>
      </c>
    </row>
    <row r="112" spans="1:12" ht="13.5" thickTop="1">
      <c r="A112" s="79"/>
      <c r="B112" s="161">
        <v>4</v>
      </c>
      <c r="C112" s="81" t="s">
        <v>40</v>
      </c>
      <c r="D112" s="188"/>
      <c r="E112" s="189"/>
      <c r="F112" s="190"/>
      <c r="G112" s="276"/>
      <c r="H112" s="332"/>
      <c r="I112" s="189"/>
      <c r="J112" s="243"/>
      <c r="K112" s="257"/>
      <c r="L112" s="13"/>
    </row>
    <row r="113" spans="1:12" ht="12.75">
      <c r="A113" s="79"/>
      <c r="B113" s="97"/>
      <c r="C113" s="67" t="s">
        <v>63</v>
      </c>
      <c r="D113" s="49"/>
      <c r="E113" s="24"/>
      <c r="F113" s="121"/>
      <c r="G113" s="73">
        <v>4</v>
      </c>
      <c r="H113" s="341" t="s">
        <v>34</v>
      </c>
      <c r="I113" s="24"/>
      <c r="J113" s="246"/>
      <c r="K113" s="251"/>
      <c r="L113" s="13"/>
    </row>
    <row r="114" spans="1:12" ht="12.75">
      <c r="A114" s="79"/>
      <c r="B114" s="97"/>
      <c r="C114" s="67"/>
      <c r="D114" s="51"/>
      <c r="E114" s="57"/>
      <c r="F114" s="121"/>
      <c r="G114" s="73"/>
      <c r="H114" s="340"/>
      <c r="I114" s="24"/>
      <c r="J114" s="247"/>
      <c r="K114" s="251"/>
      <c r="L114" s="13"/>
    </row>
    <row r="115" spans="1:12" ht="13.5" thickBot="1">
      <c r="A115" s="79"/>
      <c r="B115" s="97"/>
      <c r="C115" s="83"/>
      <c r="D115" s="52"/>
      <c r="E115" s="89"/>
      <c r="F115" s="147"/>
      <c r="G115" s="90"/>
      <c r="H115" s="334"/>
      <c r="I115" s="31"/>
      <c r="J115" s="248"/>
      <c r="K115" s="256"/>
      <c r="L115" s="13"/>
    </row>
    <row r="116" spans="1:12" ht="14.25" thickBot="1" thickTop="1">
      <c r="A116" s="162"/>
      <c r="B116" s="119"/>
      <c r="C116" s="232" t="s">
        <v>15</v>
      </c>
      <c r="D116" s="234"/>
      <c r="E116" s="226"/>
      <c r="F116" s="229"/>
      <c r="G116" s="353"/>
      <c r="H116" s="338"/>
      <c r="I116" s="233"/>
      <c r="J116" s="249"/>
      <c r="K116" s="258">
        <v>792.07</v>
      </c>
      <c r="L116" s="13"/>
    </row>
    <row r="117" spans="1:12" ht="12.75">
      <c r="A117" s="111"/>
      <c r="C117" s="6"/>
      <c r="E117" s="10"/>
      <c r="F117" s="13"/>
      <c r="G117" s="11"/>
      <c r="H117" s="12"/>
      <c r="I117" s="1"/>
      <c r="J117" s="1"/>
      <c r="K117" s="13"/>
      <c r="L117" s="13"/>
    </row>
    <row r="118" spans="1:12" ht="12.75">
      <c r="A118" s="111"/>
      <c r="C118" s="6" t="s">
        <v>130</v>
      </c>
      <c r="E118" s="10"/>
      <c r="F118" s="13"/>
      <c r="G118" s="11"/>
      <c r="H118" s="12"/>
      <c r="I118" s="1"/>
      <c r="J118" s="1"/>
      <c r="K118" s="13"/>
      <c r="L118" s="13"/>
    </row>
    <row r="119" spans="1:12" ht="12.75">
      <c r="A119" s="111"/>
      <c r="C119" s="6"/>
      <c r="E119" s="10"/>
      <c r="F119" s="13"/>
      <c r="G119" s="11"/>
      <c r="H119" s="12"/>
      <c r="I119" s="1"/>
      <c r="J119" s="1"/>
      <c r="K119" s="13"/>
      <c r="L119" s="13"/>
    </row>
    <row r="120" spans="1:12" ht="12.75">
      <c r="A120" s="111"/>
      <c r="C120" s="6" t="s">
        <v>131</v>
      </c>
      <c r="E120" s="10" t="s">
        <v>129</v>
      </c>
      <c r="F120" s="13"/>
      <c r="G120" s="11" t="s">
        <v>132</v>
      </c>
      <c r="H120" s="12"/>
      <c r="I120" s="1"/>
      <c r="J120" s="1"/>
      <c r="K120" s="13"/>
      <c r="L120" s="13"/>
    </row>
    <row r="121" spans="1:12" ht="12.75">
      <c r="A121" s="111"/>
      <c r="C121" s="6"/>
      <c r="E121" s="10"/>
      <c r="F121" s="13"/>
      <c r="G121" s="11"/>
      <c r="H121" s="12"/>
      <c r="I121" s="1"/>
      <c r="J121" s="1"/>
      <c r="K121" s="13"/>
      <c r="L121" s="13"/>
    </row>
    <row r="122" spans="1:12" ht="12.75">
      <c r="A122" s="111"/>
      <c r="C122" s="383" t="s">
        <v>128</v>
      </c>
      <c r="D122" s="383"/>
      <c r="E122" s="383"/>
      <c r="F122" s="383"/>
      <c r="G122" s="383"/>
      <c r="H122" s="383"/>
      <c r="I122" s="1"/>
      <c r="J122" s="1"/>
      <c r="K122" s="13"/>
      <c r="L122" s="13"/>
    </row>
    <row r="123" spans="1:12" ht="12.75">
      <c r="A123" s="111"/>
      <c r="C123" s="6"/>
      <c r="D123" s="50"/>
      <c r="E123" s="29"/>
      <c r="F123" s="30"/>
      <c r="G123" s="11"/>
      <c r="H123" s="12"/>
      <c r="I123" s="1"/>
      <c r="J123" s="1"/>
      <c r="K123" s="13"/>
      <c r="L123" s="13"/>
    </row>
    <row r="124" spans="1:12" ht="12.75">
      <c r="A124" s="111"/>
      <c r="B124" s="1"/>
      <c r="D124" s="1"/>
      <c r="G124" s="1"/>
      <c r="I124" s="1"/>
      <c r="J124" s="1"/>
      <c r="K124" s="13"/>
      <c r="L124" s="13"/>
    </row>
    <row r="125" spans="1:12" ht="12.75">
      <c r="A125" s="111"/>
      <c r="B125" s="1"/>
      <c r="D125" s="1"/>
      <c r="G125" s="1"/>
      <c r="I125" s="1"/>
      <c r="J125" s="1"/>
      <c r="K125" s="13"/>
      <c r="L125" s="13"/>
    </row>
    <row r="126" spans="1:12" ht="16.5" customHeight="1">
      <c r="A126" s="112"/>
      <c r="B126" s="1"/>
      <c r="D126" s="1"/>
      <c r="G126" s="1"/>
      <c r="I126" s="1"/>
      <c r="J126" s="1"/>
      <c r="K126" s="13"/>
      <c r="L126" s="13"/>
    </row>
    <row r="127" spans="3:12" ht="12.75">
      <c r="C127" s="6"/>
      <c r="E127" s="10"/>
      <c r="F127" s="13"/>
      <c r="G127" s="11"/>
      <c r="H127" s="12"/>
      <c r="I127" s="10"/>
      <c r="J127" s="10"/>
      <c r="K127" s="10"/>
      <c r="L127" s="13"/>
    </row>
    <row r="128" spans="2:21" ht="12.75">
      <c r="B128" s="10"/>
      <c r="C128" s="10"/>
      <c r="D128" s="10"/>
      <c r="E128" s="13"/>
      <c r="F128" s="13"/>
      <c r="G128" s="13"/>
      <c r="H128" s="13"/>
      <c r="I128" s="13"/>
      <c r="J128" s="13"/>
      <c r="K128" s="13"/>
      <c r="L128" s="13"/>
      <c r="O128" s="1"/>
      <c r="P128" s="1"/>
      <c r="Q128" s="1"/>
      <c r="R128" s="1"/>
      <c r="S128" s="1"/>
      <c r="T128" s="1"/>
      <c r="U128" s="1"/>
    </row>
    <row r="129" spans="2:21" ht="12.75">
      <c r="B129" s="10"/>
      <c r="C129" s="10"/>
      <c r="D129" s="10"/>
      <c r="E129" s="13"/>
      <c r="F129" s="13"/>
      <c r="G129" s="13"/>
      <c r="H129" s="13"/>
      <c r="I129" s="13"/>
      <c r="J129" s="13"/>
      <c r="K129" s="13"/>
      <c r="L129" s="13"/>
      <c r="O129" s="1"/>
      <c r="P129" s="1"/>
      <c r="Q129" s="1"/>
      <c r="R129" s="1"/>
      <c r="S129" s="1"/>
      <c r="T129" s="1"/>
      <c r="U129" s="1"/>
    </row>
    <row r="130" spans="2:21" ht="12.75">
      <c r="B130" s="10"/>
      <c r="C130" s="10"/>
      <c r="D130" s="10"/>
      <c r="E130" s="13"/>
      <c r="F130" s="13"/>
      <c r="G130" s="13"/>
      <c r="H130" s="13"/>
      <c r="I130" s="13"/>
      <c r="J130" s="13"/>
      <c r="K130" s="13"/>
      <c r="L130" s="13"/>
      <c r="O130" s="1"/>
      <c r="P130" s="1"/>
      <c r="Q130" s="1"/>
      <c r="R130" s="1"/>
      <c r="S130" s="1"/>
      <c r="T130" s="1"/>
      <c r="U130" s="1"/>
    </row>
    <row r="131" spans="2:21" ht="12.75">
      <c r="B131" s="10"/>
      <c r="C131" s="10"/>
      <c r="D131" s="10"/>
      <c r="E131" s="13"/>
      <c r="F131" s="13"/>
      <c r="G131" s="13"/>
      <c r="H131" s="13"/>
      <c r="I131" s="13"/>
      <c r="J131" s="13"/>
      <c r="K131" s="13"/>
      <c r="L131" s="13"/>
      <c r="O131" s="1"/>
      <c r="P131" s="1"/>
      <c r="Q131" s="1"/>
      <c r="R131" s="1"/>
      <c r="S131" s="1"/>
      <c r="T131" s="1"/>
      <c r="U131" s="1"/>
    </row>
    <row r="132" spans="2:21" ht="12.75">
      <c r="B132" s="10"/>
      <c r="C132" s="10"/>
      <c r="D132" s="10"/>
      <c r="E132" s="13"/>
      <c r="F132" s="13"/>
      <c r="G132" s="13"/>
      <c r="H132" s="13"/>
      <c r="I132" s="13"/>
      <c r="J132" s="13"/>
      <c r="K132" s="13"/>
      <c r="L132" s="13"/>
      <c r="O132" s="1"/>
      <c r="P132" s="1"/>
      <c r="Q132" s="1"/>
      <c r="R132" s="1"/>
      <c r="S132" s="1"/>
      <c r="T132" s="1"/>
      <c r="U132" s="1"/>
    </row>
    <row r="133" spans="2:21" ht="12.75">
      <c r="B133" s="10"/>
      <c r="C133" s="10"/>
      <c r="D133" s="10"/>
      <c r="E133" s="13"/>
      <c r="F133" s="13"/>
      <c r="G133" s="13"/>
      <c r="H133" s="13"/>
      <c r="I133" s="13"/>
      <c r="J133" s="13"/>
      <c r="K133" s="13"/>
      <c r="L133" s="13"/>
      <c r="O133" s="1"/>
      <c r="P133" s="1"/>
      <c r="Q133" s="1"/>
      <c r="R133" s="1"/>
      <c r="S133" s="1"/>
      <c r="T133" s="1"/>
      <c r="U133" s="1"/>
    </row>
    <row r="134" spans="2:21" ht="13.5" customHeight="1">
      <c r="B134" s="10"/>
      <c r="C134" s="10"/>
      <c r="D134" s="10"/>
      <c r="E134" s="13"/>
      <c r="F134" s="13"/>
      <c r="G134" s="13"/>
      <c r="H134" s="13"/>
      <c r="I134" s="13"/>
      <c r="J134" s="13"/>
      <c r="K134" s="13"/>
      <c r="L134" s="13"/>
      <c r="O134" s="1"/>
      <c r="P134" s="1"/>
      <c r="Q134" s="1"/>
      <c r="R134" s="1"/>
      <c r="S134" s="1"/>
      <c r="T134" s="1"/>
      <c r="U134" s="1"/>
    </row>
    <row r="135" spans="11:12" ht="12.75">
      <c r="K135" s="10"/>
      <c r="L135" s="13"/>
    </row>
    <row r="136" spans="11:12" ht="12.75">
      <c r="K136" s="10"/>
      <c r="L136" s="13"/>
    </row>
    <row r="137" spans="11:12" ht="12.75">
      <c r="K137" s="10"/>
      <c r="L137" s="13"/>
    </row>
  </sheetData>
  <mergeCells count="11">
    <mergeCell ref="A19:A23"/>
    <mergeCell ref="A24:A26"/>
    <mergeCell ref="B9:B13"/>
    <mergeCell ref="C122:H122"/>
    <mergeCell ref="B14:B18"/>
    <mergeCell ref="A9:A13"/>
    <mergeCell ref="A14:A18"/>
    <mergeCell ref="A1:K1"/>
    <mergeCell ref="A2:K2"/>
    <mergeCell ref="A6:A8"/>
    <mergeCell ref="B6:B8"/>
  </mergeCells>
  <printOptions/>
  <pageMargins left="0.18" right="0.51" top="0.25" bottom="0.3" header="0.2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J</cp:lastModifiedBy>
  <cp:lastPrinted>2012-09-30T07:43:14Z</cp:lastPrinted>
  <dcterms:created xsi:type="dcterms:W3CDTF">2001-06-13T16:09:57Z</dcterms:created>
  <dcterms:modified xsi:type="dcterms:W3CDTF">2012-04-30T13:48:47Z</dcterms:modified>
  <cp:category/>
  <cp:version/>
  <cp:contentType/>
  <cp:contentStatus/>
</cp:coreProperties>
</file>